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1590" yWindow="510" windowWidth="11610" windowHeight="13740"/>
  </bookViews>
  <sheets>
    <sheet name="invullen" sheetId="14" r:id="rId1"/>
    <sheet name="Grafiek scores" sheetId="24" r:id="rId2"/>
    <sheet name="verwerkblad kleur" sheetId="23" state="hidden" r:id="rId3"/>
    <sheet name="Afbeeldingen van de %" sheetId="21" state="hidden" r:id="rId4"/>
  </sheets>
  <calcPr calcId="125725" concurrentCalc="0"/>
</workbook>
</file>

<file path=xl/calcChain.xml><?xml version="1.0" encoding="utf-8"?>
<calcChain xmlns="http://schemas.openxmlformats.org/spreadsheetml/2006/main">
  <c r="Y11" i="23"/>
  <c r="AQ6"/>
  <c r="AP6"/>
  <c r="AO6"/>
  <c r="AN6"/>
  <c r="AM6"/>
  <c r="AQ5"/>
  <c r="AP5"/>
  <c r="AO5"/>
  <c r="AN5"/>
  <c r="AM5"/>
  <c r="AQ4"/>
  <c r="AP4"/>
  <c r="AO4"/>
  <c r="AN4"/>
  <c r="AM4"/>
  <c r="AQ3"/>
  <c r="AP3"/>
  <c r="AO3"/>
  <c r="AN3"/>
  <c r="AM3"/>
  <c r="AL6"/>
  <c r="AL5"/>
  <c r="AL4"/>
  <c r="AL3"/>
  <c r="AH6"/>
  <c r="AG6"/>
  <c r="AF6"/>
  <c r="AE6"/>
  <c r="AD6"/>
  <c r="AH5"/>
  <c r="AG5"/>
  <c r="AF5"/>
  <c r="AE5"/>
  <c r="AD5"/>
  <c r="AH4"/>
  <c r="AG4"/>
  <c r="AF4"/>
  <c r="AE4"/>
  <c r="AD4"/>
  <c r="AH3"/>
  <c r="AG3"/>
  <c r="AF3"/>
  <c r="AE3"/>
  <c r="AD3"/>
  <c r="AC6"/>
  <c r="AC5"/>
  <c r="AC4"/>
  <c r="AC3"/>
  <c r="Y6"/>
  <c r="X6"/>
  <c r="W6"/>
  <c r="V6"/>
  <c r="U6"/>
  <c r="Y5"/>
  <c r="X5"/>
  <c r="W5"/>
  <c r="V5"/>
  <c r="U5"/>
  <c r="Y4"/>
  <c r="X4"/>
  <c r="W4"/>
  <c r="V4"/>
  <c r="U4"/>
  <c r="Y3"/>
  <c r="X3"/>
  <c r="W3"/>
  <c r="V3"/>
  <c r="U3"/>
  <c r="T6"/>
  <c r="T5"/>
  <c r="T4"/>
  <c r="T3"/>
  <c r="P6"/>
  <c r="O6"/>
  <c r="N6"/>
  <c r="M6"/>
  <c r="L6"/>
  <c r="P5"/>
  <c r="O5"/>
  <c r="N5"/>
  <c r="M5"/>
  <c r="L5"/>
  <c r="P4"/>
  <c r="O4"/>
  <c r="N4"/>
  <c r="M4"/>
  <c r="L4"/>
  <c r="P3"/>
  <c r="O3"/>
  <c r="N3"/>
  <c r="M3"/>
  <c r="L3"/>
  <c r="K6"/>
  <c r="K5"/>
  <c r="K4"/>
  <c r="K3"/>
  <c r="G6"/>
  <c r="F6"/>
  <c r="E6"/>
  <c r="D6"/>
  <c r="C6"/>
  <c r="G5"/>
  <c r="F5"/>
  <c r="E5"/>
  <c r="D5"/>
  <c r="C5"/>
  <c r="G4"/>
  <c r="F4"/>
  <c r="E4"/>
  <c r="D4"/>
  <c r="C4"/>
  <c r="G3"/>
  <c r="F3"/>
  <c r="E3"/>
  <c r="D3"/>
  <c r="C3"/>
  <c r="B6"/>
  <c r="B5"/>
  <c r="B4"/>
  <c r="B3"/>
  <c r="AF7"/>
  <c r="AF8"/>
  <c r="AD7"/>
  <c r="AD8"/>
  <c r="M7"/>
  <c r="M8"/>
  <c r="X7"/>
  <c r="X8"/>
  <c r="O7"/>
  <c r="O8"/>
  <c r="V7"/>
  <c r="V8"/>
  <c r="F7"/>
  <c r="F8"/>
  <c r="D7"/>
  <c r="AC7"/>
  <c r="AC8"/>
  <c r="AL7"/>
  <c r="AL8"/>
  <c r="AM7"/>
  <c r="AM8"/>
  <c r="AO7"/>
  <c r="AO8"/>
  <c r="AE7"/>
  <c r="AE8"/>
  <c r="AG7"/>
  <c r="AG8"/>
  <c r="AN7"/>
  <c r="AN8"/>
  <c r="AP7"/>
  <c r="AP8"/>
  <c r="B7"/>
  <c r="C7"/>
  <c r="E7"/>
  <c r="E8"/>
  <c r="K7"/>
  <c r="K8"/>
  <c r="L7"/>
  <c r="L8"/>
  <c r="N7"/>
  <c r="N8"/>
  <c r="T7"/>
  <c r="T8"/>
  <c r="U7"/>
  <c r="U8"/>
  <c r="W7"/>
  <c r="W8"/>
  <c r="J21" i="24"/>
  <c r="I21"/>
  <c r="H21"/>
  <c r="H20"/>
  <c r="AI8" i="23"/>
  <c r="AI9"/>
  <c r="Q8"/>
  <c r="Q9"/>
  <c r="AR8"/>
  <c r="G1"/>
  <c r="P1"/>
  <c r="AQ1"/>
  <c r="AR9"/>
  <c r="P4" i="21"/>
  <c r="F22" i="24"/>
  <c r="D8" i="23"/>
  <c r="C8"/>
  <c r="B8"/>
  <c r="Y1"/>
  <c r="P11"/>
  <c r="G11"/>
  <c r="AH1"/>
  <c r="H8"/>
  <c r="H9"/>
  <c r="O4" i="21"/>
  <c r="E22" i="24"/>
  <c r="Z8" i="23"/>
  <c r="Z9"/>
  <c r="N4" i="21"/>
  <c r="D22" i="24"/>
  <c r="AT8" i="23"/>
  <c r="L4" i="21"/>
  <c r="M5"/>
  <c r="M4"/>
  <c r="C22" i="24"/>
  <c r="B22"/>
  <c r="L22"/>
  <c r="N5" i="21"/>
  <c r="L5"/>
  <c r="P5"/>
  <c r="O5"/>
  <c r="L21" i="24"/>
  <c r="H22"/>
  <c r="N6" i="21"/>
  <c r="M6"/>
  <c r="P6"/>
  <c r="L6"/>
  <c r="O6"/>
  <c r="Q6"/>
  <c r="K3"/>
  <c r="F14"/>
  <c r="I2" i="24"/>
</calcChain>
</file>

<file path=xl/sharedStrings.xml><?xml version="1.0" encoding="utf-8"?>
<sst xmlns="http://schemas.openxmlformats.org/spreadsheetml/2006/main" count="132" uniqueCount="84">
  <si>
    <t>M</t>
  </si>
  <si>
    <t>B</t>
  </si>
  <si>
    <t>Kies één M (minste) en één B (beste) en nog twee verschillende "x"</t>
  </si>
  <si>
    <t>NAAM:</t>
  </si>
  <si>
    <t>nr</t>
  </si>
  <si>
    <t>Vraag: …</t>
  </si>
  <si>
    <t>voorkeursstromen</t>
  </si>
  <si>
    <t>Voorkeursstroom:</t>
  </si>
  <si>
    <t>wiel-</t>
  </si>
  <si>
    <t>positie</t>
  </si>
  <si>
    <t>gefocust</t>
  </si>
  <si>
    <t>klassiek</t>
  </si>
  <si>
    <t>geaccommodeerd</t>
  </si>
  <si>
    <t>vraag 1</t>
  </si>
  <si>
    <t>vraag 3</t>
  </si>
  <si>
    <t>vraag 5</t>
  </si>
  <si>
    <t>Minderbewust</t>
  </si>
  <si>
    <t>spreiding Hoog-Laag</t>
  </si>
  <si>
    <t>M1</t>
  </si>
  <si>
    <t>A1</t>
  </si>
  <si>
    <t>V1</t>
  </si>
  <si>
    <t>V2</t>
  </si>
  <si>
    <t>L1</t>
  </si>
  <si>
    <t>L2</t>
  </si>
  <si>
    <t>A2</t>
  </si>
  <si>
    <t>B1</t>
  </si>
  <si>
    <t>B2</t>
  </si>
  <si>
    <t>M2</t>
  </si>
  <si>
    <t>L3</t>
  </si>
  <si>
    <t>A3</t>
  </si>
  <si>
    <t>M3</t>
  </si>
  <si>
    <t>B3</t>
  </si>
  <si>
    <t>V3</t>
  </si>
  <si>
    <t>L4</t>
  </si>
  <si>
    <t>A4</t>
  </si>
  <si>
    <t>M4</t>
  </si>
  <si>
    <t>V4</t>
  </si>
  <si>
    <t>B4</t>
  </si>
  <si>
    <t>leider</t>
  </si>
  <si>
    <t>manager</t>
  </si>
  <si>
    <t>ambassadeur</t>
  </si>
  <si>
    <t>verbinder</t>
  </si>
  <si>
    <t>beheerder</t>
  </si>
  <si>
    <t>bewuste stijl</t>
  </si>
  <si>
    <t>minderbewuste stijl</t>
  </si>
  <si>
    <t>ik gedraag me meer als ambtelijk directeur dan als politicus</t>
  </si>
  <si>
    <t>ik heb een duidelijke visie op wat ik wil politiek wil bereiken</t>
  </si>
  <si>
    <t>het zoeken naar brede consensus is voor mij een tweede natuur</t>
  </si>
  <si>
    <t>regelmatig zeg ik dat vergaderingen veel zakelijker kunnen</t>
  </si>
  <si>
    <t>draagvlak voor voorstellen vind ik belangrijker dan mijn zin krijgen</t>
  </si>
  <si>
    <t>het belang van representatieve taken wordt vaak onderschat</t>
  </si>
  <si>
    <t>ik geef de overheid een menselijk gezicht</t>
  </si>
  <si>
    <t>ik bemoei me met alles wat ik belangrijk vind</t>
  </si>
  <si>
    <t>ik besteed veel aandacht aan een goede sfeer tijdens vergaderingen</t>
  </si>
  <si>
    <t>politieke doelen zijn belangrijker dan sfeer in de bestuurskamer</t>
  </si>
  <si>
    <t>ik vind dossierkennis erg belangrijk</t>
  </si>
  <si>
    <t>mijn bekendheid is minder belangrijk dan 'goed werk afleveren'</t>
  </si>
  <si>
    <t>als ik buiten het politieke gewoel kan blijven, dan doe ik dat</t>
  </si>
  <si>
    <t>goede uitvoering is zeker zo belangrijk als steeds nieuwe dingen verzinnen</t>
  </si>
  <si>
    <t>Stijlstroom:</t>
  </si>
  <si>
    <t>Stijlstroom</t>
  </si>
  <si>
    <t>leidende</t>
  </si>
  <si>
    <t>managende</t>
  </si>
  <si>
    <t>vertegenwoordigende</t>
  </si>
  <si>
    <t>verbindende</t>
  </si>
  <si>
    <t>uitvoerende</t>
  </si>
  <si>
    <t>LD</t>
  </si>
  <si>
    <t>AB</t>
  </si>
  <si>
    <t>VB</t>
  </si>
  <si>
    <t>MN</t>
  </si>
  <si>
    <t>BH</t>
  </si>
  <si>
    <t>TYPE</t>
  </si>
  <si>
    <t>ik bepaal graag wat er op de agenda komt</t>
  </si>
  <si>
    <t>continuïteit vind ik van groot belang</t>
  </si>
  <si>
    <t>ik hecht veel waarde aan de ambtelijke adviezen</t>
  </si>
  <si>
    <t>vaste procedures vormen de basis voor goede besluitvorming</t>
  </si>
  <si>
    <t>ik neem niet graag meteen stelling over iets</t>
  </si>
  <si>
    <t>BESTUURSSTIJLEN</t>
  </si>
  <si>
    <t>BESTUURSSTIJL</t>
  </si>
  <si>
    <t>ik ben het liefst 'onder de mensen'</t>
  </si>
  <si>
    <t>vraag 2</t>
  </si>
  <si>
    <t>vraag 4</t>
  </si>
  <si>
    <t>mailto:collegeadvies@muijzers.nl</t>
  </si>
  <si>
    <t>N A A M</t>
  </si>
</sst>
</file>

<file path=xl/styles.xml><?xml version="1.0" encoding="utf-8"?>
<styleSheet xmlns="http://schemas.openxmlformats.org/spreadsheetml/2006/main">
  <fonts count="13"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4"/>
      <color theme="1"/>
      <name val="Arial"/>
      <family val="2"/>
    </font>
    <font>
      <b/>
      <i/>
      <sz val="10"/>
      <color theme="1"/>
      <name val="Arial"/>
      <family val="2"/>
    </font>
    <font>
      <sz val="14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i/>
      <sz val="12"/>
      <color theme="8" tint="-0.499984740745262"/>
      <name val="Arial"/>
      <family val="2"/>
    </font>
    <font>
      <b/>
      <i/>
      <sz val="14"/>
      <color theme="8" tint="-0.49998474074526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131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0" fillId="0" borderId="1" xfId="0" applyBorder="1"/>
    <xf numFmtId="0" fontId="0" fillId="3" borderId="0" xfId="0" applyFill="1"/>
    <xf numFmtId="0" fontId="0" fillId="3" borderId="5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10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4" fillId="0" borderId="4" xfId="0" applyFont="1" applyBorder="1" applyAlignment="1">
      <alignment horizontal="right"/>
    </xf>
    <xf numFmtId="10" fontId="0" fillId="0" borderId="1" xfId="0" applyNumberFormat="1" applyBorder="1" applyAlignment="1">
      <alignment horizontal="center"/>
    </xf>
    <xf numFmtId="0" fontId="0" fillId="3" borderId="7" xfId="0" applyFill="1" applyBorder="1"/>
    <xf numFmtId="0" fontId="0" fillId="3" borderId="10" xfId="0" applyFill="1" applyBorder="1"/>
    <xf numFmtId="0" fontId="0" fillId="3" borderId="12" xfId="0" applyFill="1" applyBorder="1"/>
    <xf numFmtId="0" fontId="1" fillId="0" borderId="3" xfId="0" applyFont="1" applyBorder="1"/>
    <xf numFmtId="0" fontId="1" fillId="3" borderId="4" xfId="0" applyFont="1" applyFill="1" applyBorder="1"/>
    <xf numFmtId="0" fontId="2" fillId="3" borderId="15" xfId="0" applyFont="1" applyFill="1" applyBorder="1"/>
    <xf numFmtId="0" fontId="2" fillId="3" borderId="0" xfId="0" applyFont="1" applyFill="1" applyBorder="1"/>
    <xf numFmtId="0" fontId="2" fillId="0" borderId="1" xfId="0" applyFont="1" applyFill="1" applyBorder="1"/>
    <xf numFmtId="0" fontId="2" fillId="0" borderId="0" xfId="0" applyFont="1" applyFill="1" applyBorder="1"/>
    <xf numFmtId="0" fontId="0" fillId="3" borderId="0" xfId="0" applyFill="1" applyBorder="1"/>
    <xf numFmtId="9" fontId="0" fillId="0" borderId="1" xfId="1" applyFont="1" applyBorder="1"/>
    <xf numFmtId="0" fontId="0" fillId="3" borderId="16" xfId="0" applyFill="1" applyBorder="1"/>
    <xf numFmtId="10" fontId="4" fillId="3" borderId="6" xfId="0" applyNumberFormat="1" applyFont="1" applyFill="1" applyBorder="1" applyAlignment="1">
      <alignment horizontal="right"/>
    </xf>
    <xf numFmtId="0" fontId="2" fillId="3" borderId="0" xfId="0" applyFont="1" applyFill="1" applyBorder="1" applyAlignment="1">
      <alignment horizontal="center"/>
    </xf>
    <xf numFmtId="0" fontId="0" fillId="3" borderId="8" xfId="0" applyFill="1" applyBorder="1"/>
    <xf numFmtId="0" fontId="0" fillId="3" borderId="9" xfId="0" applyFill="1" applyBorder="1"/>
    <xf numFmtId="0" fontId="0" fillId="3" borderId="11" xfId="0" applyFill="1" applyBorder="1"/>
    <xf numFmtId="0" fontId="0" fillId="3" borderId="13" xfId="0" applyFill="1" applyBorder="1"/>
    <xf numFmtId="0" fontId="0" fillId="3" borderId="14" xfId="0" applyFill="1" applyBorder="1"/>
    <xf numFmtId="10" fontId="4" fillId="0" borderId="1" xfId="0" applyNumberFormat="1" applyFont="1" applyBorder="1"/>
    <xf numFmtId="0" fontId="1" fillId="3" borderId="1" xfId="0" applyFont="1" applyFill="1" applyBorder="1" applyAlignment="1">
      <alignment vertical="center"/>
    </xf>
    <xf numFmtId="0" fontId="4" fillId="3" borderId="17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4" fillId="2" borderId="18" xfId="0" applyFont="1" applyFill="1" applyBorder="1"/>
    <xf numFmtId="0" fontId="4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/>
    <xf numFmtId="9" fontId="0" fillId="0" borderId="1" xfId="1" applyNumberFormat="1" applyFont="1" applyBorder="1" applyAlignment="1">
      <alignment horizontal="center"/>
    </xf>
    <xf numFmtId="9" fontId="5" fillId="0" borderId="1" xfId="1" applyNumberFormat="1" applyFont="1" applyBorder="1" applyAlignment="1">
      <alignment horizontal="center"/>
    </xf>
    <xf numFmtId="10" fontId="0" fillId="3" borderId="1" xfId="0" applyNumberFormat="1" applyFill="1" applyBorder="1"/>
    <xf numFmtId="9" fontId="0" fillId="0" borderId="0" xfId="1" applyFont="1" applyBorder="1"/>
    <xf numFmtId="9" fontId="0" fillId="3" borderId="8" xfId="1" applyFont="1" applyFill="1" applyBorder="1"/>
    <xf numFmtId="0" fontId="4" fillId="3" borderId="0" xfId="0" applyFont="1" applyFill="1" applyBorder="1"/>
    <xf numFmtId="0" fontId="0" fillId="4" borderId="0" xfId="0" applyFill="1"/>
    <xf numFmtId="0" fontId="8" fillId="4" borderId="0" xfId="0" applyFont="1" applyFill="1"/>
    <xf numFmtId="9" fontId="8" fillId="4" borderId="0" xfId="0" applyNumberFormat="1" applyFont="1" applyFill="1" applyAlignment="1">
      <alignment horizontal="left"/>
    </xf>
    <xf numFmtId="0" fontId="0" fillId="3" borderId="0" xfId="0" applyFill="1" applyProtection="1"/>
    <xf numFmtId="0" fontId="9" fillId="3" borderId="0" xfId="2" applyFill="1" applyAlignment="1" applyProtection="1"/>
    <xf numFmtId="0" fontId="1" fillId="3" borderId="1" xfId="0" applyFont="1" applyFill="1" applyBorder="1" applyAlignment="1" applyProtection="1">
      <alignment vertical="center"/>
      <protection hidden="1"/>
    </xf>
    <xf numFmtId="0" fontId="4" fillId="0" borderId="0" xfId="0" applyFont="1" applyBorder="1"/>
    <xf numFmtId="9" fontId="0" fillId="3" borderId="0" xfId="0" applyNumberFormat="1" applyFill="1"/>
    <xf numFmtId="0" fontId="0" fillId="3" borderId="1" xfId="0" applyFill="1" applyBorder="1"/>
    <xf numFmtId="9" fontId="0" fillId="3" borderId="1" xfId="0" applyNumberFormat="1" applyFont="1" applyFill="1" applyBorder="1" applyAlignment="1">
      <alignment horizontal="center"/>
    </xf>
    <xf numFmtId="9" fontId="0" fillId="0" borderId="1" xfId="0" applyNumberFormat="1" applyBorder="1" applyAlignment="1" applyProtection="1">
      <alignment horizontal="center"/>
      <protection hidden="1"/>
    </xf>
    <xf numFmtId="0" fontId="0" fillId="3" borderId="0" xfId="0" applyFill="1" applyAlignment="1">
      <alignment horizontal="left"/>
    </xf>
    <xf numFmtId="0" fontId="0" fillId="6" borderId="1" xfId="0" applyFill="1" applyBorder="1"/>
    <xf numFmtId="0" fontId="0" fillId="8" borderId="1" xfId="0" applyFill="1" applyBorder="1"/>
    <xf numFmtId="0" fontId="0" fillId="5" borderId="1" xfId="0" applyFill="1" applyBorder="1"/>
    <xf numFmtId="0" fontId="0" fillId="7" borderId="1" xfId="0" applyFill="1" applyBorder="1"/>
    <xf numFmtId="0" fontId="0" fillId="9" borderId="1" xfId="0" applyFill="1" applyBorder="1"/>
    <xf numFmtId="0" fontId="2" fillId="6" borderId="0" xfId="0" applyFont="1" applyFill="1"/>
    <xf numFmtId="0" fontId="2" fillId="6" borderId="1" xfId="0" applyFont="1" applyFill="1" applyBorder="1"/>
    <xf numFmtId="0" fontId="2" fillId="5" borderId="0" xfId="0" applyFont="1" applyFill="1"/>
    <xf numFmtId="0" fontId="2" fillId="7" borderId="0" xfId="0" applyFont="1" applyFill="1"/>
    <xf numFmtId="0" fontId="2" fillId="7" borderId="1" xfId="0" applyFont="1" applyFill="1" applyBorder="1"/>
    <xf numFmtId="0" fontId="2" fillId="5" borderId="1" xfId="0" applyFont="1" applyFill="1" applyBorder="1"/>
    <xf numFmtId="0" fontId="2" fillId="9" borderId="0" xfId="0" applyFont="1" applyFill="1"/>
    <xf numFmtId="0" fontId="2" fillId="9" borderId="1" xfId="0" applyFont="1" applyFill="1" applyBorder="1"/>
    <xf numFmtId="0" fontId="2" fillId="8" borderId="0" xfId="0" applyFont="1" applyFill="1"/>
    <xf numFmtId="0" fontId="2" fillId="8" borderId="1" xfId="0" applyFont="1" applyFill="1" applyBorder="1"/>
    <xf numFmtId="0" fontId="2" fillId="0" borderId="1" xfId="0" applyFont="1" applyBorder="1" applyAlignment="1">
      <alignment horizontal="left" vertical="center"/>
    </xf>
    <xf numFmtId="0" fontId="0" fillId="3" borderId="0" xfId="0" applyFill="1" applyBorder="1" applyAlignment="1">
      <alignment horizontal="center"/>
    </xf>
    <xf numFmtId="0" fontId="0" fillId="3" borderId="19" xfId="0" applyFill="1" applyBorder="1"/>
    <xf numFmtId="0" fontId="0" fillId="3" borderId="20" xfId="0" applyFill="1" applyBorder="1"/>
    <xf numFmtId="0" fontId="0" fillId="0" borderId="20" xfId="0" applyBorder="1"/>
    <xf numFmtId="0" fontId="0" fillId="3" borderId="21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0" fontId="0" fillId="3" borderId="25" xfId="0" applyFill="1" applyBorder="1"/>
    <xf numFmtId="0" fontId="0" fillId="3" borderId="26" xfId="0" applyFill="1" applyBorder="1"/>
    <xf numFmtId="0" fontId="0" fillId="0" borderId="0" xfId="0" applyFill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1" fillId="3" borderId="2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5" fillId="0" borderId="1" xfId="0" applyFont="1" applyBorder="1"/>
    <xf numFmtId="0" fontId="4" fillId="0" borderId="1" xfId="0" applyFont="1" applyBorder="1"/>
    <xf numFmtId="0" fontId="0" fillId="0" borderId="4" xfId="0" applyBorder="1" applyAlignment="1"/>
    <xf numFmtId="0" fontId="0" fillId="0" borderId="2" xfId="0" applyBorder="1" applyAlignment="1"/>
    <xf numFmtId="0" fontId="0" fillId="0" borderId="1" xfId="0" applyBorder="1" applyAlignment="1"/>
    <xf numFmtId="0" fontId="5" fillId="3" borderId="1" xfId="0" applyFont="1" applyFill="1" applyBorder="1" applyAlignment="1">
      <alignment horizontal="right"/>
    </xf>
    <xf numFmtId="0" fontId="4" fillId="3" borderId="0" xfId="0" applyFont="1" applyFill="1"/>
    <xf numFmtId="0" fontId="12" fillId="3" borderId="20" xfId="0" applyFont="1" applyFill="1" applyBorder="1" applyAlignment="1">
      <alignment horizontal="left"/>
    </xf>
    <xf numFmtId="0" fontId="10" fillId="0" borderId="20" xfId="0" applyFont="1" applyBorder="1" applyAlignment="1">
      <alignment horizontal="center"/>
    </xf>
    <xf numFmtId="0" fontId="2" fillId="3" borderId="0" xfId="0" applyFont="1" applyFill="1"/>
    <xf numFmtId="0" fontId="0" fillId="3" borderId="0" xfId="0" applyFill="1" applyAlignment="1">
      <alignment horizontal="center"/>
    </xf>
    <xf numFmtId="0" fontId="2" fillId="3" borderId="7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Protection="1">
      <protection hidden="1"/>
    </xf>
    <xf numFmtId="0" fontId="2" fillId="3" borderId="7" xfId="0" applyFont="1" applyFill="1" applyBorder="1" applyAlignment="1" applyProtection="1">
      <alignment vertical="center"/>
      <protection hidden="1"/>
    </xf>
    <xf numFmtId="0" fontId="2" fillId="3" borderId="8" xfId="0" applyFont="1" applyFill="1" applyBorder="1" applyAlignment="1" applyProtection="1">
      <alignment vertical="center"/>
      <protection hidden="1"/>
    </xf>
    <xf numFmtId="0" fontId="2" fillId="3" borderId="9" xfId="0" applyFont="1" applyFill="1" applyBorder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6" fillId="3" borderId="0" xfId="0" applyFont="1" applyFill="1"/>
    <xf numFmtId="0" fontId="8" fillId="4" borderId="0" xfId="0" applyFont="1" applyFill="1" applyAlignment="1">
      <alignment horizontal="center"/>
    </xf>
    <xf numFmtId="0" fontId="6" fillId="4" borderId="0" xfId="0" applyFont="1" applyFill="1"/>
    <xf numFmtId="0" fontId="4" fillId="3" borderId="15" xfId="0" applyFont="1" applyFill="1" applyBorder="1"/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14" xfId="0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0" fillId="0" borderId="2" xfId="0" applyBorder="1" applyAlignment="1">
      <alignment horizontal="right"/>
    </xf>
    <xf numFmtId="0" fontId="4" fillId="3" borderId="2" xfId="0" applyFont="1" applyFill="1" applyBorder="1"/>
    <xf numFmtId="0" fontId="0" fillId="3" borderId="0" xfId="0" applyFill="1" applyBorder="1" applyProtection="1"/>
    <xf numFmtId="0" fontId="4" fillId="3" borderId="1" xfId="0" applyFont="1" applyFill="1" applyBorder="1" applyAlignment="1">
      <alignment horizontal="center"/>
    </xf>
    <xf numFmtId="9" fontId="0" fillId="3" borderId="1" xfId="0" applyNumberFormat="1" applyFill="1" applyBorder="1" applyAlignment="1" applyProtection="1">
      <alignment horizontal="center"/>
      <protection hidden="1"/>
    </xf>
  </cellXfs>
  <cellStyles count="3">
    <cellStyle name="Hyperlink" xfId="2" builtinId="8"/>
    <cellStyle name="Procent" xfId="1" builtinId="5"/>
    <cellStyle name="Standaard" xfId="0" builtinId="0"/>
  </cellStyles>
  <dxfs count="55"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4" tint="-0.499984740745262"/>
      </font>
      <numFmt numFmtId="30" formatCode="@"/>
      <fill>
        <patternFill>
          <bgColor theme="8" tint="0.39994506668294322"/>
        </patternFill>
      </fill>
    </dxf>
    <dxf>
      <font>
        <b/>
        <i val="0"/>
        <color rgb="FF006100"/>
      </font>
      <fill>
        <patternFill>
          <bgColor theme="6" tint="0.39994506668294322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EAEDC"/>
      <color rgb="FF669900"/>
      <color rgb="FFFFFF6D"/>
      <color rgb="FFEDF39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showVal val="1"/>
          </c:dLbls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gapWidth val="6"/>
        <c:overlap val="-50"/>
        <c:axId val="58481280"/>
        <c:axId val="58706176"/>
      </c:barChart>
      <c:catAx>
        <c:axId val="58481280"/>
        <c:scaling>
          <c:orientation val="minMax"/>
        </c:scaling>
        <c:delete val="1"/>
        <c:axPos val="b"/>
        <c:tickLblPos val="none"/>
        <c:crossAx val="58706176"/>
        <c:crosses val="autoZero"/>
        <c:auto val="1"/>
        <c:lblAlgn val="ctr"/>
        <c:lblOffset val="100"/>
      </c:catAx>
      <c:valAx>
        <c:axId val="58706176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58481280"/>
        <c:crosses val="autoZero"/>
        <c:crossBetween val="between"/>
        <c:majorUnit val="0.5"/>
      </c:valAx>
    </c:plotArea>
    <c:plotVisOnly val="1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varyColors val="1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dLblPos val="inBase"/>
            <c:showVal val="1"/>
          </c:dLbls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gapWidth val="6"/>
        <c:overlap val="-50"/>
        <c:axId val="56312576"/>
        <c:axId val="56314112"/>
      </c:barChart>
      <c:catAx>
        <c:axId val="56312576"/>
        <c:scaling>
          <c:orientation val="minMax"/>
        </c:scaling>
        <c:delete val="1"/>
        <c:axPos val="b"/>
        <c:tickLblPos val="none"/>
        <c:crossAx val="56314112"/>
        <c:crosses val="autoZero"/>
        <c:auto val="1"/>
        <c:lblAlgn val="ctr"/>
        <c:lblOffset val="100"/>
      </c:catAx>
      <c:valAx>
        <c:axId val="56314112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56312576"/>
        <c:crosses val="autoZero"/>
        <c:crossBetween val="between"/>
        <c:majorUnit val="0.5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F0"/>
            </a:solidFill>
          </c:spPr>
          <c:cat>
            <c:strRef>
              <c:f>'verwerkblad kleur'!$AC$2:$AG$2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kleur'!$AC$7:$AG$7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330112"/>
        <c:axId val="56331648"/>
      </c:barChart>
      <c:catAx>
        <c:axId val="56330112"/>
        <c:scaling>
          <c:orientation val="minMax"/>
        </c:scaling>
        <c:axPos val="b"/>
        <c:tickLblPos val="nextTo"/>
        <c:crossAx val="56331648"/>
        <c:crosses val="autoZero"/>
        <c:auto val="1"/>
        <c:lblAlgn val="ctr"/>
        <c:lblOffset val="100"/>
      </c:catAx>
      <c:valAx>
        <c:axId val="56331648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330112"/>
        <c:crosses val="autoZero"/>
        <c:crossBetween val="between"/>
      </c:valAx>
    </c:plotArea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barChart>
        <c:barDir val="col"/>
        <c:grouping val="clustered"/>
        <c:ser>
          <c:idx val="0"/>
          <c:order val="0"/>
          <c:tx>
            <c:v>Rood</c:v>
          </c:tx>
          <c:spPr>
            <a:solidFill>
              <a:srgbClr val="FF0000"/>
            </a:solidFill>
          </c:spPr>
          <c:cat>
            <c:strRef>
              <c:f>'verwerkblad kleur'!$B$2:$F$2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346880"/>
        <c:axId val="56348672"/>
      </c:barChart>
      <c:catAx>
        <c:axId val="56346880"/>
        <c:scaling>
          <c:orientation val="minMax"/>
        </c:scaling>
        <c:axPos val="b"/>
        <c:tickLblPos val="nextTo"/>
        <c:crossAx val="56348672"/>
        <c:crosses val="autoZero"/>
        <c:auto val="1"/>
        <c:lblAlgn val="ctr"/>
        <c:lblOffset val="100"/>
      </c:catAx>
      <c:valAx>
        <c:axId val="56348672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346880"/>
        <c:crosses val="autoZero"/>
        <c:crossBetween val="between"/>
      </c:valAx>
    </c:plotArea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7030A0"/>
            </a:solidFill>
          </c:spPr>
          <c:val>
            <c:numRef>
              <c:f>'verwerkblad kleur'!$AL$7:$AP$7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355456"/>
        <c:axId val="56357248"/>
      </c:barChart>
      <c:catAx>
        <c:axId val="56355456"/>
        <c:scaling>
          <c:orientation val="minMax"/>
        </c:scaling>
        <c:axPos val="b"/>
        <c:tickLblPos val="nextTo"/>
        <c:crossAx val="56357248"/>
        <c:crosses val="autoZero"/>
        <c:auto val="1"/>
        <c:lblAlgn val="ctr"/>
        <c:lblOffset val="100"/>
      </c:catAx>
      <c:valAx>
        <c:axId val="56357248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355456"/>
        <c:crosses val="autoZero"/>
        <c:crossBetween val="between"/>
      </c:valAx>
    </c:plotArea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600"/>
            </a:pPr>
            <a:r>
              <a:rPr lang="nl-NL" sz="1600"/>
              <a:t>Bewuste</a:t>
            </a:r>
            <a:r>
              <a:rPr lang="nl-NL" sz="1600" baseline="0"/>
              <a:t> Stijl</a:t>
            </a:r>
          </a:p>
        </c:rich>
      </c:tx>
      <c:layout>
        <c:manualLayout>
          <c:xMode val="edge"/>
          <c:yMode val="edge"/>
          <c:x val="0.20025695660116249"/>
          <c:y val="5.3347926533766993E-2"/>
        </c:manualLayout>
      </c:layout>
    </c:title>
    <c:plotArea>
      <c:layout/>
      <c:pieChart>
        <c:varyColors val="1"/>
        <c:ser>
          <c:idx val="0"/>
          <c:order val="0"/>
          <c:explosion val="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dLbl>
              <c:idx val="0"/>
              <c:layout>
                <c:manualLayout>
                  <c:x val="5.9920027987508284E-2"/>
                  <c:y val="-8.8351663474661064E-3"/>
                </c:manualLayout>
              </c:layout>
              <c:showVal val="1"/>
            </c:dLbl>
            <c:dLbl>
              <c:idx val="1"/>
              <c:layout>
                <c:manualLayout>
                  <c:x val="4.945201241103097E-2"/>
                  <c:y val="-6.5751206618843913E-2"/>
                </c:manualLayout>
              </c:layout>
              <c:showVal val="1"/>
            </c:dLbl>
            <c:dLbl>
              <c:idx val="2"/>
              <c:layout>
                <c:manualLayout>
                  <c:x val="5.4990532645689094E-2"/>
                  <c:y val="1.3009621890661391E-2"/>
                </c:manualLayout>
              </c:layout>
              <c:showVal val="1"/>
            </c:dLbl>
            <c:dLbl>
              <c:idx val="3"/>
              <c:layout>
                <c:manualLayout>
                  <c:x val="-8.2581685842917432E-2"/>
                  <c:y val="4.3562583098003524E-2"/>
                </c:manualLayout>
              </c:layout>
              <c:showVal val="1"/>
            </c:dLbl>
            <c:dLbl>
              <c:idx val="4"/>
              <c:layout>
                <c:manualLayout>
                  <c:x val="-4.0582223753116896E-2"/>
                  <c:y val="-3.0030211309918411E-2"/>
                </c:manualLayout>
              </c:layout>
              <c:showVal val="1"/>
            </c:dLbl>
            <c:showVal val="1"/>
            <c:showLeaderLines val="1"/>
          </c:dLbls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firstSliceAng val="0"/>
      </c:pieChart>
      <c:spPr>
        <a:scene3d>
          <a:camera prst="orthographicFront"/>
          <a:lightRig rig="threePt" dir="t"/>
        </a:scene3d>
        <a:sp3d>
          <a:bevelT w="25400"/>
        </a:sp3d>
      </c:spPr>
    </c:plotArea>
    <c:plotVisOnly val="1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style val="8"/>
  <c:chart>
    <c:autoTitleDeleted val="1"/>
    <c:plotArea>
      <c:layout>
        <c:manualLayout>
          <c:layoutTarget val="inner"/>
          <c:xMode val="edge"/>
          <c:yMode val="edge"/>
          <c:x val="0.16631175914179444"/>
          <c:y val="4.6179531852925434E-2"/>
          <c:w val="0.83368815626272963"/>
          <c:h val="0.91260827132910072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dLbl>
              <c:idx val="0"/>
              <c:layout>
                <c:manualLayout>
                  <c:x val="4.4867557828884774E-3"/>
                  <c:y val="1.9303737883399383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nl-NL"/>
                </a:p>
              </c:txPr>
              <c:showVal val="1"/>
            </c:dLbl>
            <c:dLbl>
              <c:idx val="1"/>
              <c:layout>
                <c:manualLayout>
                  <c:x val="6.8815524523481914E-2"/>
                  <c:y val="0.22631812487414396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NL"/>
                </a:p>
              </c:txPr>
              <c:showVal val="1"/>
            </c:dLbl>
            <c:dLbl>
              <c:idx val="2"/>
              <c:layout>
                <c:manualLayout>
                  <c:x val="5.9906682191371935E-2"/>
                  <c:y val="0.220136254203369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NL"/>
                </a:p>
              </c:txPr>
              <c:showVal val="1"/>
            </c:dLbl>
            <c:dLbl>
              <c:idx val="3"/>
              <c:layout>
                <c:manualLayout>
                  <c:x val="6.0200738090481792E-2"/>
                  <c:y val="0.22767959768834717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nl-NL"/>
                </a:p>
              </c:txPr>
              <c:showVal val="1"/>
            </c:dLbl>
            <c:showVal val="1"/>
          </c:dLbls>
          <c:val>
            <c:numRef>
              <c:f>'Afbeeldingen van de %'!$L$6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FF00"/>
            </a:solidFill>
          </c:spPr>
          <c:dLbls>
            <c:dLbl>
              <c:idx val="0"/>
              <c:layout>
                <c:manualLayout>
                  <c:x val="0"/>
                  <c:y val="5.9584955037193835E-7"/>
                </c:manualLayout>
              </c:layout>
              <c:showVal val="1"/>
            </c:dLbl>
            <c:showVal val="1"/>
          </c:dLbls>
          <c:val>
            <c:numRef>
              <c:f>'Afbeeldingen van de %'!$M$6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00B050"/>
            </a:solidFill>
          </c:spPr>
          <c:dLbls>
            <c:dLbl>
              <c:idx val="0"/>
              <c:layout>
                <c:manualLayout>
                  <c:x val="0"/>
                  <c:y val="-7.5666934401732288E-3"/>
                </c:manualLayout>
              </c:layout>
              <c:showVal val="1"/>
            </c:dLbl>
            <c:showVal val="1"/>
          </c:dLbls>
          <c:val>
            <c:numRef>
              <c:f>'Afbeeldingen van de %'!$N$6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spPr>
            <a:solidFill>
              <a:srgbClr val="00B0F0"/>
            </a:solidFill>
          </c:spPr>
          <c:dLbls>
            <c:dLbl>
              <c:idx val="0"/>
              <c:layout>
                <c:manualLayout>
                  <c:x val="0"/>
                  <c:y val="5.9584955037193835E-7"/>
                </c:manualLayout>
              </c:layout>
              <c:showVal val="1"/>
            </c:dLbl>
            <c:showVal val="1"/>
          </c:dLbls>
          <c:val>
            <c:numRef>
              <c:f>'Afbeeldingen van de %'!$O$6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spPr>
            <a:solidFill>
              <a:srgbClr val="7030A0"/>
            </a:solidFill>
          </c:spPr>
          <c:val>
            <c:numRef>
              <c:f>'Afbeeldingen van de %'!$P$6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gapWidth val="192"/>
        <c:axId val="57548800"/>
        <c:axId val="56473856"/>
      </c:barChart>
      <c:valAx>
        <c:axId val="56473856"/>
        <c:scaling>
          <c:orientation val="minMax"/>
        </c:scaling>
        <c:axPos val="l"/>
        <c:numFmt formatCode="0.00%" sourceLinked="1"/>
        <c:majorTickMark val="none"/>
        <c:tickLblPos val="nextTo"/>
        <c:crossAx val="57548800"/>
        <c:crosses val="autoZero"/>
        <c:crossBetween val="between"/>
      </c:valAx>
      <c:catAx>
        <c:axId val="57548800"/>
        <c:scaling>
          <c:orientation val="minMax"/>
        </c:scaling>
        <c:delete val="1"/>
        <c:axPos val="b"/>
        <c:majorTickMark val="none"/>
        <c:tickLblPos val="none"/>
        <c:crossAx val="56473856"/>
        <c:crosses val="autoZero"/>
        <c:auto val="1"/>
        <c:lblAlgn val="ctr"/>
        <c:lblOffset val="100"/>
      </c:catAx>
    </c:plotArea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/>
            </a:pPr>
            <a:r>
              <a:rPr lang="nl-NL" sz="1600"/>
              <a:t>Minderbewuste Stijl</a:t>
            </a:r>
            <a:endParaRPr lang="nl-NL" sz="1600" baseline="0"/>
          </a:p>
        </c:rich>
      </c:tx>
      <c:layout>
        <c:manualLayout>
          <c:xMode val="edge"/>
          <c:yMode val="edge"/>
          <c:x val="0.14169429364543112"/>
          <c:y val="9.0012191099063527E-2"/>
        </c:manualLayout>
      </c:layout>
    </c:title>
    <c:plotArea>
      <c:layout>
        <c:manualLayout>
          <c:layoutTarget val="inner"/>
          <c:xMode val="edge"/>
          <c:yMode val="edge"/>
          <c:x val="0.3378306178274571"/>
          <c:y val="0.40960830715832652"/>
          <c:w val="0.324338427259451"/>
          <c:h val="0.55200378641194436"/>
        </c:manualLayout>
      </c:layout>
      <c:pieChart>
        <c:varyColors val="1"/>
        <c:ser>
          <c:idx val="0"/>
          <c:order val="0"/>
          <c:explosion val="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dLbl>
              <c:idx val="0"/>
              <c:layout>
                <c:manualLayout>
                  <c:x val="2.8159124655961949E-2"/>
                  <c:y val="-1.4678083272377839E-2"/>
                </c:manualLayout>
              </c:layout>
              <c:showVal val="1"/>
            </c:dLbl>
            <c:dLbl>
              <c:idx val="1"/>
              <c:layout>
                <c:manualLayout>
                  <c:x val="3.6049625750647636E-2"/>
                  <c:y val="-6.6324742194110969E-2"/>
                </c:manualLayout>
              </c:layout>
              <c:showVal val="1"/>
            </c:dLbl>
            <c:dLbl>
              <c:idx val="2"/>
              <c:layout>
                <c:manualLayout>
                  <c:x val="0.10185447675035947"/>
                  <c:y val="0"/>
                </c:manualLayout>
              </c:layout>
              <c:showVal val="1"/>
            </c:dLbl>
            <c:dLbl>
              <c:idx val="3"/>
              <c:layout>
                <c:manualLayout>
                  <c:x val="-9.599188297734304E-2"/>
                  <c:y val="-8.7431693989071038E-2"/>
                </c:manualLayout>
              </c:layout>
              <c:showVal val="1"/>
            </c:dLbl>
            <c:dLbl>
              <c:idx val="4"/>
              <c:layout>
                <c:manualLayout>
                  <c:x val="-4.3037748537469514E-2"/>
                  <c:y val="-4.4169069030305735E-2"/>
                </c:manualLayout>
              </c:layout>
              <c:showVal val="1"/>
            </c:dLbl>
            <c:showVal val="1"/>
            <c:showLeaderLines val="1"/>
          </c:dLbls>
          <c:val>
            <c:numRef>
              <c:f>'Afbeeldingen van de %'!$L$5:$P$5</c:f>
              <c:numCache>
                <c:formatCode>0%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</c:numCache>
            </c:numRef>
          </c:val>
        </c:ser>
        <c:firstSliceAng val="0"/>
      </c:pieChart>
    </c:plotArea>
    <c:plotVisOnly val="1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pieChart>
        <c:varyColors val="1"/>
        <c:ser>
          <c:idx val="0"/>
          <c:order val="0"/>
          <c:spPr>
            <a:solidFill>
              <a:srgbClr val="C00000"/>
            </a:solidFill>
          </c:spPr>
          <c:dPt>
            <c:idx val="1"/>
            <c:spPr>
              <a:solidFill>
                <a:srgbClr val="FFC000"/>
              </a:solidFill>
            </c:spPr>
          </c:dPt>
          <c:dPt>
            <c:idx val="2"/>
            <c:spPr>
              <a:solidFill>
                <a:srgbClr val="92D050"/>
              </a:solidFill>
            </c:spPr>
          </c:dPt>
          <c:dPt>
            <c:idx val="3"/>
            <c:spPr>
              <a:solidFill>
                <a:srgbClr val="0070C0"/>
              </a:solidFill>
            </c:spPr>
          </c:dPt>
          <c:val>
            <c:numRef>
              <c:f>'Afbeeldingen van de %'!$L$4:$P$4</c:f>
              <c:numCache>
                <c:formatCode>0%</c:formatCode>
                <c:ptCount val="5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</c:numCache>
            </c:numRef>
          </c:val>
        </c:ser>
        <c:firstSliceAng val="0"/>
      </c:pieChart>
      <c:spPr>
        <a:scene3d>
          <a:camera prst="orthographicFront"/>
          <a:lightRig rig="threePt" dir="t"/>
        </a:scene3d>
        <a:sp3d>
          <a:bevelT w="25400"/>
        </a:sp3d>
      </c:spPr>
    </c:plotArea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FFFF00"/>
              </a:solidFill>
            </c:spPr>
          </c:dPt>
          <c:dPt>
            <c:idx val="2"/>
            <c:spPr>
              <a:solidFill>
                <a:srgbClr val="00B050"/>
              </a:solidFill>
            </c:spPr>
          </c:dPt>
          <c:dPt>
            <c:idx val="3"/>
            <c:spPr>
              <a:solidFill>
                <a:srgbClr val="00B0F0"/>
              </a:solidFill>
            </c:spPr>
          </c:dPt>
          <c:dPt>
            <c:idx val="4"/>
            <c:spPr>
              <a:solidFill>
                <a:srgbClr val="7030A0"/>
              </a:solidFill>
            </c:spPr>
          </c:dPt>
          <c:dLbls>
            <c:showVal val="1"/>
          </c:dLbls>
          <c:val>
            <c:numRef>
              <c:f>'Afbeeldingen van de %'!$L$5:$P$5</c:f>
              <c:numCache>
                <c:formatCode>0%</c:formatCode>
                <c:ptCount val="5"/>
                <c:pt idx="0">
                  <c:v>1.25</c:v>
                </c:pt>
                <c:pt idx="1">
                  <c:v>1.25</c:v>
                </c:pt>
                <c:pt idx="2">
                  <c:v>1.25</c:v>
                </c:pt>
                <c:pt idx="3">
                  <c:v>1.25</c:v>
                </c:pt>
                <c:pt idx="4">
                  <c:v>1.25</c:v>
                </c:pt>
              </c:numCache>
            </c:numRef>
          </c:val>
        </c:ser>
        <c:gapWidth val="6"/>
        <c:overlap val="-50"/>
        <c:axId val="92017792"/>
        <c:axId val="92019712"/>
      </c:barChart>
      <c:catAx>
        <c:axId val="92017792"/>
        <c:scaling>
          <c:orientation val="minMax"/>
        </c:scaling>
        <c:delete val="1"/>
        <c:axPos val="b"/>
        <c:tickLblPos val="none"/>
        <c:crossAx val="92019712"/>
        <c:crosses val="autoZero"/>
        <c:auto val="1"/>
        <c:lblAlgn val="ctr"/>
        <c:lblOffset val="100"/>
      </c:catAx>
      <c:valAx>
        <c:axId val="92019712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92017792"/>
        <c:crosses val="autoZero"/>
        <c:crossBetween val="between"/>
        <c:majorUnit val="0.5"/>
      </c:valAx>
    </c:plotArea>
    <c:plotVisOnly val="1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barChart>
        <c:barDir val="col"/>
        <c:grouping val="clustered"/>
        <c:ser>
          <c:idx val="0"/>
          <c:order val="0"/>
          <c:tx>
            <c:v>Rood</c:v>
          </c:tx>
          <c:spPr>
            <a:solidFill>
              <a:srgbClr val="FF0000"/>
            </a:solidFill>
          </c:spPr>
          <c:cat>
            <c:strRef>
              <c:f>'verwerkblad kleur'!$B$2:$F$2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kleur'!$B$7:$F$7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46032128"/>
        <c:axId val="155486848"/>
      </c:barChart>
      <c:catAx>
        <c:axId val="146032128"/>
        <c:scaling>
          <c:orientation val="minMax"/>
        </c:scaling>
        <c:axPos val="b"/>
        <c:tickLblPos val="nextTo"/>
        <c:crossAx val="155486848"/>
        <c:crosses val="autoZero"/>
        <c:auto val="1"/>
        <c:lblAlgn val="ctr"/>
        <c:lblOffset val="100"/>
      </c:catAx>
      <c:valAx>
        <c:axId val="155486848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46032128"/>
        <c:crosses val="autoZero"/>
        <c:crossBetween val="between"/>
      </c:valAx>
    </c:plotArea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cat>
            <c:strRef>
              <c:f>'verwerkblad kleur'!$K$2:$O$2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kleur'!$K$7:$O$7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59371648"/>
        <c:axId val="159373952"/>
      </c:barChart>
      <c:catAx>
        <c:axId val="159371648"/>
        <c:scaling>
          <c:orientation val="minMax"/>
        </c:scaling>
        <c:axPos val="b"/>
        <c:tickLblPos val="nextTo"/>
        <c:crossAx val="159373952"/>
        <c:crosses val="autoZero"/>
        <c:auto val="1"/>
        <c:lblAlgn val="ctr"/>
        <c:lblOffset val="100"/>
      </c:catAx>
      <c:valAx>
        <c:axId val="159373952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159371648"/>
        <c:crosses val="autoZero"/>
        <c:crossBetween val="between"/>
      </c:valAx>
    </c:plotArea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cat>
            <c:strRef>
              <c:f>'verwerkblad kleur'!$T$2:$X$2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kleur'!$T$7:$X$7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229888"/>
        <c:axId val="56231424"/>
      </c:barChart>
      <c:catAx>
        <c:axId val="56229888"/>
        <c:scaling>
          <c:orientation val="minMax"/>
        </c:scaling>
        <c:axPos val="b"/>
        <c:tickLblPos val="nextTo"/>
        <c:crossAx val="56231424"/>
        <c:crosses val="autoZero"/>
        <c:auto val="1"/>
        <c:lblAlgn val="ctr"/>
        <c:lblOffset val="100"/>
      </c:catAx>
      <c:valAx>
        <c:axId val="56231424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229888"/>
        <c:crosses val="autoZero"/>
        <c:crossBetween val="between"/>
      </c:valAx>
    </c:plotArea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7030A0"/>
            </a:solidFill>
          </c:spPr>
          <c:val>
            <c:numRef>
              <c:f>'verwerkblad kleur'!$AL$7:$AP$7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242560"/>
        <c:axId val="56244096"/>
      </c:barChart>
      <c:catAx>
        <c:axId val="56242560"/>
        <c:scaling>
          <c:orientation val="minMax"/>
        </c:scaling>
        <c:axPos val="b"/>
        <c:tickLblPos val="nextTo"/>
        <c:crossAx val="56244096"/>
        <c:crosses val="autoZero"/>
        <c:auto val="1"/>
        <c:lblAlgn val="ctr"/>
        <c:lblOffset val="100"/>
      </c:catAx>
      <c:valAx>
        <c:axId val="56244096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242560"/>
        <c:crosses val="autoZero"/>
        <c:crossBetween val="between"/>
      </c:valAx>
    </c:plotArea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cat>
            <c:strRef>
              <c:f>'verwerkblad kleur'!$K$2:$O$2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kleur'!$K$7:$O$7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267904"/>
        <c:axId val="56269440"/>
      </c:barChart>
      <c:catAx>
        <c:axId val="56267904"/>
        <c:scaling>
          <c:orientation val="minMax"/>
        </c:scaling>
        <c:axPos val="b"/>
        <c:tickLblPos val="nextTo"/>
        <c:crossAx val="56269440"/>
        <c:crosses val="autoZero"/>
        <c:auto val="1"/>
        <c:lblAlgn val="ctr"/>
        <c:lblOffset val="100"/>
      </c:catAx>
      <c:valAx>
        <c:axId val="56269440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267904"/>
        <c:crosses val="autoZero"/>
        <c:crossBetween val="between"/>
      </c:valAx>
    </c:plotArea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cat>
            <c:strRef>
              <c:f>'verwerkblad kleur'!$T$2:$X$2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kleur'!$T$7:$X$7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276480"/>
        <c:axId val="56278016"/>
      </c:barChart>
      <c:catAx>
        <c:axId val="56276480"/>
        <c:scaling>
          <c:orientation val="minMax"/>
        </c:scaling>
        <c:axPos val="b"/>
        <c:tickLblPos val="nextTo"/>
        <c:crossAx val="56278016"/>
        <c:crosses val="autoZero"/>
        <c:auto val="1"/>
        <c:lblAlgn val="ctr"/>
        <c:lblOffset val="100"/>
      </c:catAx>
      <c:valAx>
        <c:axId val="56278016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276480"/>
        <c:crosses val="autoZero"/>
        <c:crossBetween val="between"/>
      </c:valAx>
    </c:plotArea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B0F0"/>
            </a:solidFill>
          </c:spPr>
          <c:cat>
            <c:strRef>
              <c:f>'verwerkblad kleur'!$AC$2:$AG$2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kleur'!$AC$7:$AG$7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56285056"/>
        <c:axId val="56286592"/>
      </c:barChart>
      <c:catAx>
        <c:axId val="56285056"/>
        <c:scaling>
          <c:orientation val="minMax"/>
        </c:scaling>
        <c:axPos val="b"/>
        <c:tickLblPos val="nextTo"/>
        <c:crossAx val="56286592"/>
        <c:crosses val="autoZero"/>
        <c:auto val="1"/>
        <c:lblAlgn val="ctr"/>
        <c:lblOffset val="100"/>
      </c:catAx>
      <c:valAx>
        <c:axId val="56286592"/>
        <c:scaling>
          <c:orientation val="minMax"/>
          <c:max val="4"/>
        </c:scaling>
        <c:axPos val="l"/>
        <c:majorGridlines/>
        <c:numFmt formatCode="General" sourceLinked="1"/>
        <c:tickLblPos val="nextTo"/>
        <c:crossAx val="56285056"/>
        <c:crosses val="autoZero"/>
        <c:crossBetween val="between"/>
      </c:valAx>
    </c:plotArea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7.xml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35</xdr:row>
      <xdr:rowOff>0</xdr:rowOff>
    </xdr:from>
    <xdr:to>
      <xdr:col>6</xdr:col>
      <xdr:colOff>3429000</xdr:colOff>
      <xdr:row>39</xdr:row>
      <xdr:rowOff>12818</xdr:rowOff>
    </xdr:to>
    <xdr:pic>
      <xdr:nvPicPr>
        <xdr:cNvPr id="6" name="Afbeelding 5" descr="LOGO 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5286375"/>
          <a:ext cx="4048124" cy="66051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6</xdr:col>
      <xdr:colOff>3429000</xdr:colOff>
      <xdr:row>39</xdr:row>
      <xdr:rowOff>12818</xdr:rowOff>
    </xdr:to>
    <xdr:pic>
      <xdr:nvPicPr>
        <xdr:cNvPr id="4" name="Afbeelding 3" descr="LOGO 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5286375"/>
          <a:ext cx="4048124" cy="660518"/>
        </a:xfrm>
        <a:prstGeom prst="rect">
          <a:avLst/>
        </a:prstGeom>
      </xdr:spPr>
    </xdr:pic>
    <xdr:clientData/>
  </xdr:twoCellAnchor>
  <xdr:twoCellAnchor editAs="oneCell">
    <xdr:from>
      <xdr:col>6</xdr:col>
      <xdr:colOff>3448050</xdr:colOff>
      <xdr:row>35</xdr:row>
      <xdr:rowOff>38100</xdr:rowOff>
    </xdr:from>
    <xdr:to>
      <xdr:col>10</xdr:col>
      <xdr:colOff>1514470</xdr:colOff>
      <xdr:row>38</xdr:row>
      <xdr:rowOff>118949</xdr:rowOff>
    </xdr:to>
    <xdr:pic>
      <xdr:nvPicPr>
        <xdr:cNvPr id="5" name="Afbeelding 4" descr="Licensed Practitione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2425" y="5324475"/>
          <a:ext cx="2543170" cy="56662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1</xdr:row>
      <xdr:rowOff>19050</xdr:rowOff>
    </xdr:from>
    <xdr:to>
      <xdr:col>13</xdr:col>
      <xdr:colOff>76200</xdr:colOff>
      <xdr:row>21</xdr:row>
      <xdr:rowOff>19050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153025" y="180975"/>
          <a:ext cx="5781675" cy="30480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1162050</xdr:colOff>
      <xdr:row>21</xdr:row>
      <xdr:rowOff>0</xdr:rowOff>
    </xdr:from>
    <xdr:to>
      <xdr:col>13</xdr:col>
      <xdr:colOff>85725</xdr:colOff>
      <xdr:row>35</xdr:row>
      <xdr:rowOff>98499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534150" y="3209925"/>
          <a:ext cx="4410075" cy="2174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3</xdr:row>
      <xdr:rowOff>1</xdr:rowOff>
    </xdr:from>
    <xdr:to>
      <xdr:col>5</xdr:col>
      <xdr:colOff>352425</xdr:colOff>
      <xdr:row>16</xdr:row>
      <xdr:rowOff>123825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352425</xdr:colOff>
      <xdr:row>3</xdr:row>
      <xdr:rowOff>0</xdr:rowOff>
    </xdr:from>
    <xdr:to>
      <xdr:col>13</xdr:col>
      <xdr:colOff>180975</xdr:colOff>
      <xdr:row>16</xdr:row>
      <xdr:rowOff>123825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419100</xdr:colOff>
      <xdr:row>9</xdr:row>
      <xdr:rowOff>133350</xdr:rowOff>
    </xdr:from>
    <xdr:to>
      <xdr:col>5</xdr:col>
      <xdr:colOff>247650</xdr:colOff>
      <xdr:row>9</xdr:row>
      <xdr:rowOff>133355</xdr:rowOff>
    </xdr:to>
    <xdr:cxnSp macro="">
      <xdr:nvCxnSpPr>
        <xdr:cNvPr id="5" name="Rechte verbindingslijn 4"/>
        <xdr:cNvCxnSpPr/>
      </xdr:nvCxnSpPr>
      <xdr:spPr>
        <a:xfrm flipV="1">
          <a:off x="495300" y="1466850"/>
          <a:ext cx="1619250" cy="5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762000</xdr:colOff>
      <xdr:row>9</xdr:row>
      <xdr:rowOff>133350</xdr:rowOff>
    </xdr:from>
    <xdr:to>
      <xdr:col>13</xdr:col>
      <xdr:colOff>85725</xdr:colOff>
      <xdr:row>9</xdr:row>
      <xdr:rowOff>133352</xdr:rowOff>
    </xdr:to>
    <xdr:cxnSp macro="">
      <xdr:nvCxnSpPr>
        <xdr:cNvPr id="6" name="Rechte verbindingslijn 5"/>
        <xdr:cNvCxnSpPr/>
      </xdr:nvCxnSpPr>
      <xdr:spPr>
        <a:xfrm flipV="1">
          <a:off x="5181600" y="1466850"/>
          <a:ext cx="1743075" cy="2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95250</xdr:colOff>
      <xdr:row>19</xdr:row>
      <xdr:rowOff>9525</xdr:rowOff>
    </xdr:from>
    <xdr:to>
      <xdr:col>11</xdr:col>
      <xdr:colOff>428625</xdr:colOff>
      <xdr:row>21</xdr:row>
      <xdr:rowOff>152400</xdr:rowOff>
    </xdr:to>
    <xdr:sp macro="" textlink="">
      <xdr:nvSpPr>
        <xdr:cNvPr id="7" name="Rechthoek 6"/>
        <xdr:cNvSpPr/>
      </xdr:nvSpPr>
      <xdr:spPr>
        <a:xfrm>
          <a:off x="6038850" y="2962275"/>
          <a:ext cx="333375" cy="466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9525</xdr:colOff>
      <xdr:row>0</xdr:row>
      <xdr:rowOff>0</xdr:rowOff>
    </xdr:from>
    <xdr:to>
      <xdr:col>15</xdr:col>
      <xdr:colOff>247650</xdr:colOff>
      <xdr:row>23</xdr:row>
      <xdr:rowOff>38100</xdr:rowOff>
    </xdr:to>
    <xdr:sp macro="" textlink="">
      <xdr:nvSpPr>
        <xdr:cNvPr id="8" name="Rechthoek 7"/>
        <xdr:cNvSpPr/>
      </xdr:nvSpPr>
      <xdr:spPr>
        <a:xfrm>
          <a:off x="3228975" y="0"/>
          <a:ext cx="3952875" cy="36385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ln>
              <a:noFill/>
            </a:ln>
          </a:endParaRPr>
        </a:p>
      </xdr:txBody>
    </xdr:sp>
    <xdr:clientData/>
  </xdr:twoCellAnchor>
  <xdr:twoCellAnchor>
    <xdr:from>
      <xdr:col>0</xdr:col>
      <xdr:colOff>0</xdr:colOff>
      <xdr:row>23</xdr:row>
      <xdr:rowOff>9525</xdr:rowOff>
    </xdr:from>
    <xdr:to>
      <xdr:col>15</xdr:col>
      <xdr:colOff>47625</xdr:colOff>
      <xdr:row>45</xdr:row>
      <xdr:rowOff>85725</xdr:rowOff>
    </xdr:to>
    <xdr:sp macro="" textlink="">
      <xdr:nvSpPr>
        <xdr:cNvPr id="9" name="Rechthoek 8"/>
        <xdr:cNvSpPr/>
      </xdr:nvSpPr>
      <xdr:spPr>
        <a:xfrm>
          <a:off x="0" y="3609975"/>
          <a:ext cx="7210425" cy="36385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>
            <a:ln>
              <a:noFill/>
            </a:ln>
          </a:endParaRPr>
        </a:p>
      </xdr:txBody>
    </xdr:sp>
    <xdr:clientData/>
  </xdr:twoCellAnchor>
  <xdr:twoCellAnchor>
    <xdr:from>
      <xdr:col>2</xdr:col>
      <xdr:colOff>78492</xdr:colOff>
      <xdr:row>3</xdr:row>
      <xdr:rowOff>133350</xdr:rowOff>
    </xdr:from>
    <xdr:to>
      <xdr:col>5</xdr:col>
      <xdr:colOff>66675</xdr:colOff>
      <xdr:row>15</xdr:row>
      <xdr:rowOff>12870</xdr:rowOff>
    </xdr:to>
    <xdr:cxnSp macro="">
      <xdr:nvCxnSpPr>
        <xdr:cNvPr id="10" name="Rechte verbindingslijn 9"/>
        <xdr:cNvCxnSpPr/>
      </xdr:nvCxnSpPr>
      <xdr:spPr>
        <a:xfrm flipH="1">
          <a:off x="602367" y="495300"/>
          <a:ext cx="1331208" cy="1822620"/>
        </a:xfrm>
        <a:prstGeom prst="line">
          <a:avLst/>
        </a:prstGeom>
        <a:ln w="19050"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78490</xdr:colOff>
      <xdr:row>3</xdr:row>
      <xdr:rowOff>157595</xdr:rowOff>
    </xdr:from>
    <xdr:to>
      <xdr:col>2</xdr:col>
      <xdr:colOff>380194</xdr:colOff>
      <xdr:row>9</xdr:row>
      <xdr:rowOff>9678</xdr:rowOff>
    </xdr:to>
    <xdr:cxnSp macro="">
      <xdr:nvCxnSpPr>
        <xdr:cNvPr id="11" name="Rechte verbindingslijn 10"/>
        <xdr:cNvCxnSpPr/>
      </xdr:nvCxnSpPr>
      <xdr:spPr>
        <a:xfrm flipH="1">
          <a:off x="602365" y="519545"/>
          <a:ext cx="301704" cy="823633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5</xdr:row>
      <xdr:rowOff>152400</xdr:rowOff>
    </xdr:from>
    <xdr:to>
      <xdr:col>5</xdr:col>
      <xdr:colOff>200026</xdr:colOff>
      <xdr:row>15</xdr:row>
      <xdr:rowOff>57150</xdr:rowOff>
    </xdr:to>
    <xdr:cxnSp macro="">
      <xdr:nvCxnSpPr>
        <xdr:cNvPr id="12" name="Rechte verbindingslijn 11"/>
        <xdr:cNvCxnSpPr/>
      </xdr:nvCxnSpPr>
      <xdr:spPr>
        <a:xfrm flipH="1">
          <a:off x="1047750" y="838200"/>
          <a:ext cx="1019176" cy="1524000"/>
        </a:xfrm>
        <a:prstGeom prst="line">
          <a:avLst/>
        </a:prstGeom>
        <a:ln w="317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76201</xdr:colOff>
      <xdr:row>3</xdr:row>
      <xdr:rowOff>114300</xdr:rowOff>
    </xdr:from>
    <xdr:to>
      <xdr:col>4</xdr:col>
      <xdr:colOff>9525</xdr:colOff>
      <xdr:row>12</xdr:row>
      <xdr:rowOff>19050</xdr:rowOff>
    </xdr:to>
    <xdr:cxnSp macro="">
      <xdr:nvCxnSpPr>
        <xdr:cNvPr id="13" name="Rechte verbindingslijn 12"/>
        <xdr:cNvCxnSpPr/>
      </xdr:nvCxnSpPr>
      <xdr:spPr>
        <a:xfrm flipH="1">
          <a:off x="600076" y="476250"/>
          <a:ext cx="828674" cy="1362075"/>
        </a:xfrm>
        <a:prstGeom prst="line">
          <a:avLst/>
        </a:prstGeom>
        <a:ln w="317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</xdr:colOff>
      <xdr:row>10</xdr:row>
      <xdr:rowOff>104775</xdr:rowOff>
    </xdr:from>
    <xdr:to>
      <xdr:col>3</xdr:col>
      <xdr:colOff>428625</xdr:colOff>
      <xdr:row>15</xdr:row>
      <xdr:rowOff>76200</xdr:rowOff>
    </xdr:to>
    <xdr:cxnSp macro="">
      <xdr:nvCxnSpPr>
        <xdr:cNvPr id="14" name="Rechte verbindingslijn 13"/>
        <xdr:cNvCxnSpPr/>
      </xdr:nvCxnSpPr>
      <xdr:spPr>
        <a:xfrm>
          <a:off x="552450" y="1600200"/>
          <a:ext cx="847725" cy="78105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47625</xdr:colOff>
      <xdr:row>6</xdr:row>
      <xdr:rowOff>66675</xdr:rowOff>
    </xdr:from>
    <xdr:to>
      <xdr:col>5</xdr:col>
      <xdr:colOff>57150</xdr:colOff>
      <xdr:row>15</xdr:row>
      <xdr:rowOff>95250</xdr:rowOff>
    </xdr:to>
    <xdr:cxnSp macro="">
      <xdr:nvCxnSpPr>
        <xdr:cNvPr id="15" name="Rechte verbindingslijn 14"/>
        <xdr:cNvCxnSpPr/>
      </xdr:nvCxnSpPr>
      <xdr:spPr>
        <a:xfrm>
          <a:off x="571500" y="914400"/>
          <a:ext cx="1352550" cy="148590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285750</xdr:colOff>
      <xdr:row>4</xdr:row>
      <xdr:rowOff>0</xdr:rowOff>
    </xdr:from>
    <xdr:to>
      <xdr:col>5</xdr:col>
      <xdr:colOff>180975</xdr:colOff>
      <xdr:row>13</xdr:row>
      <xdr:rowOff>66675</xdr:rowOff>
    </xdr:to>
    <xdr:cxnSp macro="">
      <xdr:nvCxnSpPr>
        <xdr:cNvPr id="16" name="Rechte verbindingslijn 15"/>
        <xdr:cNvCxnSpPr/>
      </xdr:nvCxnSpPr>
      <xdr:spPr>
        <a:xfrm>
          <a:off x="809625" y="523875"/>
          <a:ext cx="1238250" cy="152400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4</xdr:row>
      <xdr:rowOff>28575</xdr:rowOff>
    </xdr:from>
    <xdr:to>
      <xdr:col>5</xdr:col>
      <xdr:colOff>180975</xdr:colOff>
      <xdr:row>9</xdr:row>
      <xdr:rowOff>66675</xdr:rowOff>
    </xdr:to>
    <xdr:cxnSp macro="">
      <xdr:nvCxnSpPr>
        <xdr:cNvPr id="17" name="Rechte verbindingslijn 16"/>
        <xdr:cNvCxnSpPr/>
      </xdr:nvCxnSpPr>
      <xdr:spPr>
        <a:xfrm>
          <a:off x="1047750" y="552450"/>
          <a:ext cx="1000125" cy="847725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161924</xdr:colOff>
      <xdr:row>12</xdr:row>
      <xdr:rowOff>0</xdr:rowOff>
    </xdr:from>
    <xdr:to>
      <xdr:col>7</xdr:col>
      <xdr:colOff>0</xdr:colOff>
      <xdr:row>22</xdr:row>
      <xdr:rowOff>38100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85725</xdr:colOff>
      <xdr:row>31</xdr:row>
      <xdr:rowOff>123825</xdr:rowOff>
    </xdr:from>
    <xdr:to>
      <xdr:col>24</xdr:col>
      <xdr:colOff>1304925</xdr:colOff>
      <xdr:row>42</xdr:row>
      <xdr:rowOff>0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590550</xdr:colOff>
      <xdr:row>31</xdr:row>
      <xdr:rowOff>133350</xdr:rowOff>
    </xdr:from>
    <xdr:to>
      <xdr:col>19</xdr:col>
      <xdr:colOff>57150</xdr:colOff>
      <xdr:row>42</xdr:row>
      <xdr:rowOff>9525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142875</xdr:colOff>
      <xdr:row>11</xdr:row>
      <xdr:rowOff>85725</xdr:rowOff>
    </xdr:from>
    <xdr:to>
      <xdr:col>24</xdr:col>
      <xdr:colOff>342900</xdr:colOff>
      <xdr:row>22</xdr:row>
      <xdr:rowOff>47625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22</xdr:row>
      <xdr:rowOff>85725</xdr:rowOff>
    </xdr:from>
    <xdr:to>
      <xdr:col>6</xdr:col>
      <xdr:colOff>2162175</xdr:colOff>
      <xdr:row>32</xdr:row>
      <xdr:rowOff>123825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33</xdr:row>
      <xdr:rowOff>19050</xdr:rowOff>
    </xdr:from>
    <xdr:to>
      <xdr:col>6</xdr:col>
      <xdr:colOff>2162175</xdr:colOff>
      <xdr:row>43</xdr:row>
      <xdr:rowOff>66675</xdr:rowOff>
    </xdr:to>
    <xdr:graphicFrame macro="">
      <xdr:nvGraphicFramePr>
        <xdr:cNvPr id="10" name="Grafiek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43</xdr:row>
      <xdr:rowOff>123825</xdr:rowOff>
    </xdr:from>
    <xdr:to>
      <xdr:col>6</xdr:col>
      <xdr:colOff>2162175</xdr:colOff>
      <xdr:row>54</xdr:row>
      <xdr:rowOff>0</xdr:rowOff>
    </xdr:to>
    <xdr:graphicFrame macro="">
      <xdr:nvGraphicFramePr>
        <xdr:cNvPr id="11" name="Grafiek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171450</xdr:colOff>
      <xdr:row>22</xdr:row>
      <xdr:rowOff>104777</xdr:rowOff>
    </xdr:from>
    <xdr:to>
      <xdr:col>24</xdr:col>
      <xdr:colOff>304799</xdr:colOff>
      <xdr:row>31</xdr:row>
      <xdr:rowOff>66675</xdr:rowOff>
    </xdr:to>
    <xdr:graphicFrame macro="">
      <xdr:nvGraphicFramePr>
        <xdr:cNvPr id="12" name="Grafiek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228601</xdr:colOff>
      <xdr:row>30</xdr:row>
      <xdr:rowOff>159545</xdr:rowOff>
    </xdr:from>
    <xdr:to>
      <xdr:col>33</xdr:col>
      <xdr:colOff>365526</xdr:colOff>
      <xdr:row>31</xdr:row>
      <xdr:rowOff>134420</xdr:rowOff>
    </xdr:to>
    <xdr:sp macro="" textlink="">
      <xdr:nvSpPr>
        <xdr:cNvPr id="17" name="Ovaal 16"/>
        <xdr:cNvSpPr>
          <a:spLocks noChangeAspect="1"/>
        </xdr:cNvSpPr>
      </xdr:nvSpPr>
      <xdr:spPr>
        <a:xfrm>
          <a:off x="11010901" y="5512595"/>
          <a:ext cx="136925" cy="136800"/>
        </a:xfrm>
        <a:prstGeom prst="ellipse">
          <a:avLst/>
        </a:prstGeom>
        <a:solidFill>
          <a:srgbClr val="0070C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590550</xdr:colOff>
      <xdr:row>31</xdr:row>
      <xdr:rowOff>21430</xdr:rowOff>
    </xdr:from>
    <xdr:to>
      <xdr:col>33</xdr:col>
      <xdr:colOff>727350</xdr:colOff>
      <xdr:row>31</xdr:row>
      <xdr:rowOff>158230</xdr:rowOff>
    </xdr:to>
    <xdr:sp macro="" textlink="">
      <xdr:nvSpPr>
        <xdr:cNvPr id="18" name="Ovaal 17"/>
        <xdr:cNvSpPr>
          <a:spLocks noChangeAspect="1"/>
        </xdr:cNvSpPr>
      </xdr:nvSpPr>
      <xdr:spPr>
        <a:xfrm>
          <a:off x="11372850" y="5536405"/>
          <a:ext cx="136800" cy="136800"/>
        </a:xfrm>
        <a:prstGeom prst="ellipse">
          <a:avLst/>
        </a:prstGeom>
        <a:solidFill>
          <a:srgbClr val="92D05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1095376</xdr:colOff>
      <xdr:row>31</xdr:row>
      <xdr:rowOff>57150</xdr:rowOff>
    </xdr:from>
    <xdr:to>
      <xdr:col>33</xdr:col>
      <xdr:colOff>1232301</xdr:colOff>
      <xdr:row>32</xdr:row>
      <xdr:rowOff>32025</xdr:rowOff>
    </xdr:to>
    <xdr:sp macro="" textlink="">
      <xdr:nvSpPr>
        <xdr:cNvPr id="19" name="Ovaal 18"/>
        <xdr:cNvSpPr>
          <a:spLocks noChangeAspect="1"/>
        </xdr:cNvSpPr>
      </xdr:nvSpPr>
      <xdr:spPr>
        <a:xfrm>
          <a:off x="11877676" y="5572125"/>
          <a:ext cx="136925" cy="136800"/>
        </a:xfrm>
        <a:prstGeom prst="ellipse">
          <a:avLst/>
        </a:prstGeom>
        <a:solidFill>
          <a:srgbClr val="C00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895351</xdr:colOff>
      <xdr:row>31</xdr:row>
      <xdr:rowOff>83345</xdr:rowOff>
    </xdr:from>
    <xdr:to>
      <xdr:col>33</xdr:col>
      <xdr:colOff>1032276</xdr:colOff>
      <xdr:row>32</xdr:row>
      <xdr:rowOff>58220</xdr:rowOff>
    </xdr:to>
    <xdr:sp macro="" textlink="">
      <xdr:nvSpPr>
        <xdr:cNvPr id="20" name="Ovaal 19"/>
        <xdr:cNvSpPr>
          <a:spLocks noChangeAspect="1"/>
        </xdr:cNvSpPr>
      </xdr:nvSpPr>
      <xdr:spPr>
        <a:xfrm>
          <a:off x="11677651" y="5598320"/>
          <a:ext cx="136925" cy="136800"/>
        </a:xfrm>
        <a:prstGeom prst="ellipse">
          <a:avLst/>
        </a:prstGeom>
        <a:solidFill>
          <a:srgbClr val="FFC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19</xdr:col>
      <xdr:colOff>85725</xdr:colOff>
      <xdr:row>27</xdr:row>
      <xdr:rowOff>19050</xdr:rowOff>
    </xdr:from>
    <xdr:to>
      <xdr:col>24</xdr:col>
      <xdr:colOff>219075</xdr:colOff>
      <xdr:row>27</xdr:row>
      <xdr:rowOff>19051</xdr:rowOff>
    </xdr:to>
    <xdr:cxnSp macro="">
      <xdr:nvCxnSpPr>
        <xdr:cNvPr id="16" name="Rechte verbindingslijn 15"/>
        <xdr:cNvCxnSpPr/>
      </xdr:nvCxnSpPr>
      <xdr:spPr>
        <a:xfrm flipV="1">
          <a:off x="5915025" y="4514850"/>
          <a:ext cx="942975" cy="1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1116805</xdr:colOff>
      <xdr:row>29</xdr:row>
      <xdr:rowOff>45244</xdr:rowOff>
    </xdr:from>
    <xdr:to>
      <xdr:col>33</xdr:col>
      <xdr:colOff>1253605</xdr:colOff>
      <xdr:row>30</xdr:row>
      <xdr:rowOff>20119</xdr:rowOff>
    </xdr:to>
    <xdr:sp macro="" textlink="">
      <xdr:nvSpPr>
        <xdr:cNvPr id="21" name="Ovaal 20"/>
        <xdr:cNvSpPr>
          <a:spLocks noChangeAspect="1"/>
        </xdr:cNvSpPr>
      </xdr:nvSpPr>
      <xdr:spPr>
        <a:xfrm>
          <a:off x="11899105" y="5236369"/>
          <a:ext cx="136800" cy="136800"/>
        </a:xfrm>
        <a:prstGeom prst="ellipse">
          <a:avLst/>
        </a:prstGeom>
        <a:solidFill>
          <a:srgbClr val="FFFF89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831057</xdr:colOff>
      <xdr:row>29</xdr:row>
      <xdr:rowOff>66675</xdr:rowOff>
    </xdr:from>
    <xdr:to>
      <xdr:col>33</xdr:col>
      <xdr:colOff>967857</xdr:colOff>
      <xdr:row>30</xdr:row>
      <xdr:rowOff>41550</xdr:rowOff>
    </xdr:to>
    <xdr:sp macro="" textlink="">
      <xdr:nvSpPr>
        <xdr:cNvPr id="22" name="Ovaal 21"/>
        <xdr:cNvSpPr>
          <a:spLocks noChangeAspect="1"/>
        </xdr:cNvSpPr>
      </xdr:nvSpPr>
      <xdr:spPr>
        <a:xfrm>
          <a:off x="11613357" y="5257800"/>
          <a:ext cx="136800" cy="136800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552450</xdr:colOff>
      <xdr:row>29</xdr:row>
      <xdr:rowOff>66675</xdr:rowOff>
    </xdr:from>
    <xdr:to>
      <xdr:col>33</xdr:col>
      <xdr:colOff>689250</xdr:colOff>
      <xdr:row>30</xdr:row>
      <xdr:rowOff>41550</xdr:rowOff>
    </xdr:to>
    <xdr:sp macro="" textlink="">
      <xdr:nvSpPr>
        <xdr:cNvPr id="23" name="Ovaal 22"/>
        <xdr:cNvSpPr>
          <a:spLocks noChangeAspect="1"/>
        </xdr:cNvSpPr>
      </xdr:nvSpPr>
      <xdr:spPr>
        <a:xfrm>
          <a:off x="11334750" y="5257800"/>
          <a:ext cx="136800" cy="136800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33</xdr:col>
      <xdr:colOff>266699</xdr:colOff>
      <xdr:row>29</xdr:row>
      <xdr:rowOff>85724</xdr:rowOff>
    </xdr:from>
    <xdr:to>
      <xdr:col>33</xdr:col>
      <xdr:colOff>403499</xdr:colOff>
      <xdr:row>30</xdr:row>
      <xdr:rowOff>60599</xdr:rowOff>
    </xdr:to>
    <xdr:sp macro="" textlink="">
      <xdr:nvSpPr>
        <xdr:cNvPr id="24" name="Ovaal 23"/>
        <xdr:cNvSpPr>
          <a:spLocks noChangeAspect="1"/>
        </xdr:cNvSpPr>
      </xdr:nvSpPr>
      <xdr:spPr>
        <a:xfrm>
          <a:off x="11048999" y="5276849"/>
          <a:ext cx="136800" cy="136800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28575</xdr:colOff>
      <xdr:row>17</xdr:row>
      <xdr:rowOff>142875</xdr:rowOff>
    </xdr:from>
    <xdr:to>
      <xdr:col>16</xdr:col>
      <xdr:colOff>19050</xdr:colOff>
      <xdr:row>28</xdr:row>
      <xdr:rowOff>19050</xdr:rowOff>
    </xdr:to>
    <xdr:graphicFrame macro="">
      <xdr:nvGraphicFramePr>
        <xdr:cNvPr id="25" name="Grafiek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438151</xdr:colOff>
      <xdr:row>17</xdr:row>
      <xdr:rowOff>104775</xdr:rowOff>
    </xdr:from>
    <xdr:to>
      <xdr:col>27</xdr:col>
      <xdr:colOff>38101</xdr:colOff>
      <xdr:row>27</xdr:row>
      <xdr:rowOff>142875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54</xdr:row>
      <xdr:rowOff>47625</xdr:rowOff>
    </xdr:from>
    <xdr:to>
      <xdr:col>7</xdr:col>
      <xdr:colOff>0</xdr:colOff>
      <xdr:row>64</xdr:row>
      <xdr:rowOff>85725</xdr:rowOff>
    </xdr:to>
    <xdr:graphicFrame macro="">
      <xdr:nvGraphicFramePr>
        <xdr:cNvPr id="26" name="Grafiek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46</xdr:col>
      <xdr:colOff>95250</xdr:colOff>
      <xdr:row>65</xdr:row>
      <xdr:rowOff>163285</xdr:rowOff>
    </xdr:to>
    <xdr:sp macro="" textlink="">
      <xdr:nvSpPr>
        <xdr:cNvPr id="27" name="Rechthoek 26"/>
        <xdr:cNvSpPr/>
      </xdr:nvSpPr>
      <xdr:spPr>
        <a:xfrm>
          <a:off x="0" y="0"/>
          <a:ext cx="15049500" cy="1096735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104775</xdr:rowOff>
    </xdr:from>
    <xdr:to>
      <xdr:col>6</xdr:col>
      <xdr:colOff>528638</xdr:colOff>
      <xdr:row>12</xdr:row>
      <xdr:rowOff>77065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136527</xdr:colOff>
      <xdr:row>14</xdr:row>
      <xdr:rowOff>58880</xdr:rowOff>
    </xdr:from>
    <xdr:to>
      <xdr:col>6</xdr:col>
      <xdr:colOff>517526</xdr:colOff>
      <xdr:row>24</xdr:row>
      <xdr:rowOff>117906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132916</xdr:colOff>
      <xdr:row>25</xdr:row>
      <xdr:rowOff>20782</xdr:rowOff>
    </xdr:from>
    <xdr:to>
      <xdr:col>6</xdr:col>
      <xdr:colOff>518246</xdr:colOff>
      <xdr:row>35</xdr:row>
      <xdr:rowOff>144607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95250</xdr:colOff>
      <xdr:row>23</xdr:row>
      <xdr:rowOff>52387</xdr:rowOff>
    </xdr:from>
    <xdr:to>
      <xdr:col>15</xdr:col>
      <xdr:colOff>352425</xdr:colOff>
      <xdr:row>29</xdr:row>
      <xdr:rowOff>28575</xdr:rowOff>
    </xdr:to>
    <xdr:sp macro="" textlink="">
      <xdr:nvSpPr>
        <xdr:cNvPr id="10" name="Tekstvak 9"/>
        <xdr:cNvSpPr txBox="1"/>
      </xdr:nvSpPr>
      <xdr:spPr>
        <a:xfrm>
          <a:off x="5819775" y="3805237"/>
          <a:ext cx="1314450" cy="9477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5400">
              <a:solidFill>
                <a:schemeClr val="bg1"/>
              </a:solidFill>
            </a:rPr>
            <a:t>27</a:t>
          </a:r>
        </a:p>
      </xdr:txBody>
    </xdr:sp>
    <xdr:clientData/>
  </xdr:twoCellAnchor>
  <xdr:twoCellAnchor>
    <xdr:from>
      <xdr:col>9</xdr:col>
      <xdr:colOff>266700</xdr:colOff>
      <xdr:row>43</xdr:row>
      <xdr:rowOff>9525</xdr:rowOff>
    </xdr:from>
    <xdr:to>
      <xdr:col>17</xdr:col>
      <xdr:colOff>341007</xdr:colOff>
      <xdr:row>69</xdr:row>
      <xdr:rowOff>151875</xdr:rowOff>
    </xdr:to>
    <xdr:sp macro="" textlink="">
      <xdr:nvSpPr>
        <xdr:cNvPr id="11" name="Ovaal 10"/>
        <xdr:cNvSpPr>
          <a:spLocks noChangeAspect="1"/>
        </xdr:cNvSpPr>
      </xdr:nvSpPr>
      <xdr:spPr>
        <a:xfrm>
          <a:off x="3819525" y="7077075"/>
          <a:ext cx="4351032" cy="4352400"/>
        </a:xfrm>
        <a:prstGeom prst="ellipse">
          <a:avLst/>
        </a:prstGeom>
        <a:blipFill>
          <a:blip xmlns:r="http://schemas.openxmlformats.org/officeDocument/2006/relationships" r:embed="rId4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478631</xdr:colOff>
      <xdr:row>53</xdr:row>
      <xdr:rowOff>73819</xdr:rowOff>
    </xdr:from>
    <xdr:to>
      <xdr:col>5</xdr:col>
      <xdr:colOff>229031</xdr:colOff>
      <xdr:row>55</xdr:row>
      <xdr:rowOff>109969</xdr:rowOff>
    </xdr:to>
    <xdr:sp macro="" textlink="">
      <xdr:nvSpPr>
        <xdr:cNvPr id="12" name="Ovaal 11"/>
        <xdr:cNvSpPr>
          <a:spLocks noChangeAspect="1"/>
        </xdr:cNvSpPr>
      </xdr:nvSpPr>
      <xdr:spPr>
        <a:xfrm>
          <a:off x="1974056" y="8760619"/>
          <a:ext cx="360000" cy="360000"/>
        </a:xfrm>
        <a:prstGeom prst="ellipse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178593</xdr:colOff>
      <xdr:row>56</xdr:row>
      <xdr:rowOff>157164</xdr:rowOff>
    </xdr:from>
    <xdr:to>
      <xdr:col>15</xdr:col>
      <xdr:colOff>5193</xdr:colOff>
      <xdr:row>59</xdr:row>
      <xdr:rowOff>31389</xdr:rowOff>
    </xdr:to>
    <xdr:sp macro="" textlink="">
      <xdr:nvSpPr>
        <xdr:cNvPr id="13" name="Ovaal 12"/>
        <xdr:cNvSpPr>
          <a:spLocks noChangeAspect="1"/>
        </xdr:cNvSpPr>
      </xdr:nvSpPr>
      <xdr:spPr>
        <a:xfrm>
          <a:off x="6426993" y="9329739"/>
          <a:ext cx="360000" cy="360000"/>
        </a:xfrm>
        <a:prstGeom prst="ellipse">
          <a:avLst/>
        </a:prstGeom>
        <a:solidFill>
          <a:srgbClr val="FFFF89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133351</xdr:colOff>
      <xdr:row>47</xdr:row>
      <xdr:rowOff>16671</xdr:rowOff>
    </xdr:from>
    <xdr:to>
      <xdr:col>3</xdr:col>
      <xdr:colOff>493351</xdr:colOff>
      <xdr:row>49</xdr:row>
      <xdr:rowOff>52492</xdr:rowOff>
    </xdr:to>
    <xdr:sp macro="" textlink="">
      <xdr:nvSpPr>
        <xdr:cNvPr id="14" name="Ovaal 13"/>
        <xdr:cNvSpPr>
          <a:spLocks noChangeAspect="1"/>
        </xdr:cNvSpPr>
      </xdr:nvSpPr>
      <xdr:spPr>
        <a:xfrm>
          <a:off x="1019176" y="7893846"/>
          <a:ext cx="360000" cy="359671"/>
        </a:xfrm>
        <a:prstGeom prst="ellipse">
          <a:avLst/>
        </a:prstGeom>
        <a:solidFill>
          <a:srgbClr val="0070C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464345</xdr:colOff>
      <xdr:row>49</xdr:row>
      <xdr:rowOff>54770</xdr:rowOff>
    </xdr:from>
    <xdr:to>
      <xdr:col>4</xdr:col>
      <xdr:colOff>214745</xdr:colOff>
      <xdr:row>51</xdr:row>
      <xdr:rowOff>90920</xdr:rowOff>
    </xdr:to>
    <xdr:sp macro="" textlink="">
      <xdr:nvSpPr>
        <xdr:cNvPr id="15" name="Ovaal 14"/>
        <xdr:cNvSpPr>
          <a:spLocks noChangeAspect="1"/>
        </xdr:cNvSpPr>
      </xdr:nvSpPr>
      <xdr:spPr>
        <a:xfrm>
          <a:off x="1350170" y="8255795"/>
          <a:ext cx="360000" cy="360000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0</xdr:colOff>
      <xdr:row>50</xdr:row>
      <xdr:rowOff>97631</xdr:rowOff>
    </xdr:from>
    <xdr:to>
      <xdr:col>3</xdr:col>
      <xdr:colOff>360000</xdr:colOff>
      <xdr:row>52</xdr:row>
      <xdr:rowOff>133781</xdr:rowOff>
    </xdr:to>
    <xdr:sp macro="" textlink="">
      <xdr:nvSpPr>
        <xdr:cNvPr id="16" name="Ovaal 15"/>
        <xdr:cNvSpPr>
          <a:spLocks noChangeAspect="1"/>
        </xdr:cNvSpPr>
      </xdr:nvSpPr>
      <xdr:spPr>
        <a:xfrm>
          <a:off x="885825" y="8460581"/>
          <a:ext cx="360000" cy="360000"/>
        </a:xfrm>
        <a:prstGeom prst="ellipse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80963</xdr:colOff>
      <xdr:row>53</xdr:row>
      <xdr:rowOff>64295</xdr:rowOff>
    </xdr:from>
    <xdr:to>
      <xdr:col>3</xdr:col>
      <xdr:colOff>440963</xdr:colOff>
      <xdr:row>55</xdr:row>
      <xdr:rowOff>100445</xdr:rowOff>
    </xdr:to>
    <xdr:sp macro="" textlink="">
      <xdr:nvSpPr>
        <xdr:cNvPr id="20" name="Ovaal 19"/>
        <xdr:cNvSpPr>
          <a:spLocks noChangeAspect="1"/>
        </xdr:cNvSpPr>
      </xdr:nvSpPr>
      <xdr:spPr>
        <a:xfrm>
          <a:off x="966788" y="8913020"/>
          <a:ext cx="360000" cy="360000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16</xdr:col>
      <xdr:colOff>47626</xdr:colOff>
      <xdr:row>51</xdr:row>
      <xdr:rowOff>38101</xdr:rowOff>
    </xdr:from>
    <xdr:to>
      <xdr:col>16</xdr:col>
      <xdr:colOff>407626</xdr:colOff>
      <xdr:row>53</xdr:row>
      <xdr:rowOff>73922</xdr:rowOff>
    </xdr:to>
    <xdr:sp macro="" textlink="">
      <xdr:nvSpPr>
        <xdr:cNvPr id="21" name="Ovaal 20"/>
        <xdr:cNvSpPr>
          <a:spLocks noChangeAspect="1"/>
        </xdr:cNvSpPr>
      </xdr:nvSpPr>
      <xdr:spPr>
        <a:xfrm>
          <a:off x="7353301" y="8401051"/>
          <a:ext cx="360000" cy="359671"/>
        </a:xfrm>
        <a:prstGeom prst="ellipse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42862</xdr:colOff>
      <xdr:row>49</xdr:row>
      <xdr:rowOff>140494</xdr:rowOff>
    </xdr:from>
    <xdr:to>
      <xdr:col>5</xdr:col>
      <xdr:colOff>402862</xdr:colOff>
      <xdr:row>52</xdr:row>
      <xdr:rowOff>14719</xdr:rowOff>
    </xdr:to>
    <xdr:sp macro="" textlink="">
      <xdr:nvSpPr>
        <xdr:cNvPr id="22" name="Ovaal 21"/>
        <xdr:cNvSpPr>
          <a:spLocks noChangeAspect="1"/>
        </xdr:cNvSpPr>
      </xdr:nvSpPr>
      <xdr:spPr>
        <a:xfrm>
          <a:off x="2147887" y="8341519"/>
          <a:ext cx="360000" cy="360000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19</xdr:col>
      <xdr:colOff>261946</xdr:colOff>
      <xdr:row>43</xdr:row>
      <xdr:rowOff>130974</xdr:rowOff>
    </xdr:from>
    <xdr:to>
      <xdr:col>26</xdr:col>
      <xdr:colOff>396571</xdr:colOff>
      <xdr:row>74</xdr:row>
      <xdr:rowOff>151299</xdr:rowOff>
    </xdr:to>
    <xdr:pic>
      <xdr:nvPicPr>
        <xdr:cNvPr id="23" name="Afbeelding 22" descr="Volledig wiel met de  2 Jungiaanse Hoofdassen.jpg"/>
        <xdr:cNvPicPr preferRelativeResize="0"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39246" y="7198524"/>
          <a:ext cx="5040000" cy="50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24</xdr:col>
      <xdr:colOff>566741</xdr:colOff>
      <xdr:row>59</xdr:row>
      <xdr:rowOff>97635</xdr:rowOff>
    </xdr:from>
    <xdr:to>
      <xdr:col>25</xdr:col>
      <xdr:colOff>317141</xdr:colOff>
      <xdr:row>61</xdr:row>
      <xdr:rowOff>133785</xdr:rowOff>
    </xdr:to>
    <xdr:sp macro="" textlink="">
      <xdr:nvSpPr>
        <xdr:cNvPr id="29" name="Ovaal 28"/>
        <xdr:cNvSpPr>
          <a:spLocks noChangeAspect="1"/>
        </xdr:cNvSpPr>
      </xdr:nvSpPr>
      <xdr:spPr>
        <a:xfrm>
          <a:off x="12063416" y="9755985"/>
          <a:ext cx="360000" cy="360000"/>
        </a:xfrm>
        <a:prstGeom prst="ellipse">
          <a:avLst/>
        </a:prstGeom>
        <a:solidFill>
          <a:srgbClr val="FFFF8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23</xdr:col>
      <xdr:colOff>428626</xdr:colOff>
      <xdr:row>69</xdr:row>
      <xdr:rowOff>71438</xdr:rowOff>
    </xdr:from>
    <xdr:ext cx="184731" cy="357790"/>
    <xdr:sp macro="" textlink="">
      <xdr:nvSpPr>
        <xdr:cNvPr id="36" name="Tekstvak 35"/>
        <xdr:cNvSpPr txBox="1"/>
      </xdr:nvSpPr>
      <xdr:spPr>
        <a:xfrm>
          <a:off x="11401426" y="11510963"/>
          <a:ext cx="184731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nl-NL" sz="1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24</xdr:col>
      <xdr:colOff>485774</xdr:colOff>
      <xdr:row>59</xdr:row>
      <xdr:rowOff>133350</xdr:rowOff>
    </xdr:from>
    <xdr:ext cx="533401" cy="363994"/>
    <xdr:sp macro="" textlink="">
      <xdr:nvSpPr>
        <xdr:cNvPr id="37" name="Tekstvak 36"/>
        <xdr:cNvSpPr txBox="1">
          <a:spLocks noChangeAspect="1"/>
        </xdr:cNvSpPr>
      </xdr:nvSpPr>
      <xdr:spPr>
        <a:xfrm>
          <a:off x="11982449" y="9791700"/>
          <a:ext cx="533401" cy="3639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>
              <a:latin typeface="Arial" pitchFamily="34" charset="0"/>
              <a:cs typeface="Arial" pitchFamily="34" charset="0"/>
            </a:rPr>
            <a:t>145</a:t>
          </a:r>
        </a:p>
      </xdr:txBody>
    </xdr:sp>
    <xdr:clientData/>
  </xdr:oneCellAnchor>
  <xdr:twoCellAnchor>
    <xdr:from>
      <xdr:col>23</xdr:col>
      <xdr:colOff>38100</xdr:colOff>
      <xdr:row>56</xdr:row>
      <xdr:rowOff>1</xdr:rowOff>
    </xdr:from>
    <xdr:to>
      <xdr:col>25</xdr:col>
      <xdr:colOff>228600</xdr:colOff>
      <xdr:row>62</xdr:row>
      <xdr:rowOff>76201</xdr:rowOff>
    </xdr:to>
    <xdr:graphicFrame macro="">
      <xdr:nvGraphicFramePr>
        <xdr:cNvPr id="38" name="Grafiek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269083</xdr:colOff>
      <xdr:row>57</xdr:row>
      <xdr:rowOff>4761</xdr:rowOff>
    </xdr:from>
    <xdr:to>
      <xdr:col>25</xdr:col>
      <xdr:colOff>76200</xdr:colOff>
      <xdr:row>60</xdr:row>
      <xdr:rowOff>114300</xdr:rowOff>
    </xdr:to>
    <xdr:sp macro="" textlink="">
      <xdr:nvSpPr>
        <xdr:cNvPr id="39" name="Tekstvak 38"/>
        <xdr:cNvSpPr txBox="1"/>
      </xdr:nvSpPr>
      <xdr:spPr>
        <a:xfrm>
          <a:off x="11241883" y="9339261"/>
          <a:ext cx="940592" cy="5953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3600">
              <a:solidFill>
                <a:schemeClr val="bg1"/>
              </a:solidFill>
            </a:rPr>
            <a:t>104</a:t>
          </a:r>
        </a:p>
      </xdr:txBody>
    </xdr:sp>
    <xdr:clientData/>
  </xdr:twoCellAnchor>
  <xdr:twoCellAnchor>
    <xdr:from>
      <xdr:col>25</xdr:col>
      <xdr:colOff>435089</xdr:colOff>
      <xdr:row>67</xdr:row>
      <xdr:rowOff>106137</xdr:rowOff>
    </xdr:from>
    <xdr:to>
      <xdr:col>26</xdr:col>
      <xdr:colOff>186327</xdr:colOff>
      <xdr:row>69</xdr:row>
      <xdr:rowOff>145009</xdr:rowOff>
    </xdr:to>
    <xdr:sp macro="" textlink="">
      <xdr:nvSpPr>
        <xdr:cNvPr id="40" name="Ovaal 39"/>
        <xdr:cNvSpPr>
          <a:spLocks noChangeAspect="1"/>
        </xdr:cNvSpPr>
      </xdr:nvSpPr>
      <xdr:spPr>
        <a:xfrm>
          <a:off x="12541364" y="11059887"/>
          <a:ext cx="360838" cy="362722"/>
        </a:xfrm>
        <a:prstGeom prst="ellipse">
          <a:avLst/>
        </a:prstGeom>
        <a:solidFill>
          <a:srgbClr val="FFC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26</xdr:col>
      <xdr:colOff>389846</xdr:colOff>
      <xdr:row>64</xdr:row>
      <xdr:rowOff>102055</xdr:rowOff>
    </xdr:from>
    <xdr:to>
      <xdr:col>27</xdr:col>
      <xdr:colOff>142968</xdr:colOff>
      <xdr:row>66</xdr:row>
      <xdr:rowOff>140927</xdr:rowOff>
    </xdr:to>
    <xdr:sp macro="" textlink="">
      <xdr:nvSpPr>
        <xdr:cNvPr id="41" name="Ovaal 40"/>
        <xdr:cNvSpPr>
          <a:spLocks noChangeAspect="1"/>
        </xdr:cNvSpPr>
      </xdr:nvSpPr>
      <xdr:spPr>
        <a:xfrm>
          <a:off x="13105721" y="10570030"/>
          <a:ext cx="362722" cy="362722"/>
        </a:xfrm>
        <a:prstGeom prst="ellipse">
          <a:avLst/>
        </a:prstGeom>
        <a:solidFill>
          <a:srgbClr val="FFFF89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22</xdr:col>
      <xdr:colOff>323170</xdr:colOff>
      <xdr:row>53</xdr:row>
      <xdr:rowOff>68035</xdr:rowOff>
    </xdr:from>
    <xdr:to>
      <xdr:col>23</xdr:col>
      <xdr:colOff>166470</xdr:colOff>
      <xdr:row>55</xdr:row>
      <xdr:rowOff>106907</xdr:rowOff>
    </xdr:to>
    <xdr:sp macro="" textlink="">
      <xdr:nvSpPr>
        <xdr:cNvPr id="42" name="Ovaal 41"/>
        <xdr:cNvSpPr>
          <a:spLocks noChangeAspect="1"/>
        </xdr:cNvSpPr>
      </xdr:nvSpPr>
      <xdr:spPr>
        <a:xfrm>
          <a:off x="10772095" y="8754835"/>
          <a:ext cx="367175" cy="362722"/>
        </a:xfrm>
        <a:prstGeom prst="ellipse">
          <a:avLst/>
        </a:prstGeom>
        <a:solidFill>
          <a:srgbClr val="0070C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20</xdr:col>
      <xdr:colOff>228600</xdr:colOff>
      <xdr:row>57</xdr:row>
      <xdr:rowOff>14968</xdr:rowOff>
    </xdr:from>
    <xdr:to>
      <xdr:col>21</xdr:col>
      <xdr:colOff>71529</xdr:colOff>
      <xdr:row>59</xdr:row>
      <xdr:rowOff>55201</xdr:rowOff>
    </xdr:to>
    <xdr:sp macro="" textlink="">
      <xdr:nvSpPr>
        <xdr:cNvPr id="43" name="Ovaal 42"/>
        <xdr:cNvSpPr>
          <a:spLocks noChangeAspect="1"/>
        </xdr:cNvSpPr>
      </xdr:nvSpPr>
      <xdr:spPr>
        <a:xfrm>
          <a:off x="9629775" y="9349468"/>
          <a:ext cx="366804" cy="36408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22</xdr:col>
      <xdr:colOff>49326</xdr:colOff>
      <xdr:row>66</xdr:row>
      <xdr:rowOff>27214</xdr:rowOff>
    </xdr:from>
    <xdr:to>
      <xdr:col>22</xdr:col>
      <xdr:colOff>416130</xdr:colOff>
      <xdr:row>68</xdr:row>
      <xdr:rowOff>67446</xdr:rowOff>
    </xdr:to>
    <xdr:sp macro="" textlink="">
      <xdr:nvSpPr>
        <xdr:cNvPr id="44" name="Ovaal 43"/>
        <xdr:cNvSpPr>
          <a:spLocks noChangeAspect="1"/>
        </xdr:cNvSpPr>
      </xdr:nvSpPr>
      <xdr:spPr>
        <a:xfrm>
          <a:off x="10498251" y="10819039"/>
          <a:ext cx="366804" cy="364082"/>
        </a:xfrm>
        <a:prstGeom prst="ellipse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23</xdr:col>
      <xdr:colOff>232342</xdr:colOff>
      <xdr:row>70</xdr:row>
      <xdr:rowOff>138794</xdr:rowOff>
    </xdr:from>
    <xdr:to>
      <xdr:col>24</xdr:col>
      <xdr:colOff>75271</xdr:colOff>
      <xdr:row>73</xdr:row>
      <xdr:rowOff>15741</xdr:rowOff>
    </xdr:to>
    <xdr:sp macro="" textlink="">
      <xdr:nvSpPr>
        <xdr:cNvPr id="45" name="Ovaal 44"/>
        <xdr:cNvSpPr>
          <a:spLocks noChangeAspect="1"/>
        </xdr:cNvSpPr>
      </xdr:nvSpPr>
      <xdr:spPr>
        <a:xfrm>
          <a:off x="11205142" y="11578319"/>
          <a:ext cx="366804" cy="362722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26</xdr:col>
      <xdr:colOff>535441</xdr:colOff>
      <xdr:row>52</xdr:row>
      <xdr:rowOff>85725</xdr:rowOff>
    </xdr:from>
    <xdr:to>
      <xdr:col>27</xdr:col>
      <xdr:colOff>285841</xdr:colOff>
      <xdr:row>54</xdr:row>
      <xdr:rowOff>124596</xdr:rowOff>
    </xdr:to>
    <xdr:sp macro="" textlink="">
      <xdr:nvSpPr>
        <xdr:cNvPr id="46" name="Ovaal 45"/>
        <xdr:cNvSpPr>
          <a:spLocks noChangeAspect="1"/>
        </xdr:cNvSpPr>
      </xdr:nvSpPr>
      <xdr:spPr>
        <a:xfrm>
          <a:off x="13251316" y="8610600"/>
          <a:ext cx="360000" cy="362721"/>
        </a:xfrm>
        <a:prstGeom prst="ellipse">
          <a:avLst/>
        </a:prstGeom>
        <a:solidFill>
          <a:srgbClr val="C0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26</xdr:col>
      <xdr:colOff>464003</xdr:colOff>
      <xdr:row>56</xdr:row>
      <xdr:rowOff>153081</xdr:rowOff>
    </xdr:from>
    <xdr:to>
      <xdr:col>27</xdr:col>
      <xdr:colOff>214403</xdr:colOff>
      <xdr:row>59</xdr:row>
      <xdr:rowOff>30028</xdr:rowOff>
    </xdr:to>
    <xdr:sp macro="" textlink="">
      <xdr:nvSpPr>
        <xdr:cNvPr id="47" name="Ovaal 46"/>
        <xdr:cNvSpPr>
          <a:spLocks noChangeAspect="1"/>
        </xdr:cNvSpPr>
      </xdr:nvSpPr>
      <xdr:spPr>
        <a:xfrm>
          <a:off x="13179878" y="9325656"/>
          <a:ext cx="360000" cy="362722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20</xdr:col>
      <xdr:colOff>217711</xdr:colOff>
      <xdr:row>57</xdr:row>
      <xdr:rowOff>46602</xdr:rowOff>
    </xdr:from>
    <xdr:ext cx="523875" cy="363994"/>
    <xdr:sp macro="" textlink="">
      <xdr:nvSpPr>
        <xdr:cNvPr id="48" name="Tekstvak 47"/>
        <xdr:cNvSpPr txBox="1">
          <a:spLocks noChangeAspect="1"/>
        </xdr:cNvSpPr>
      </xdr:nvSpPr>
      <xdr:spPr>
        <a:xfrm>
          <a:off x="9618886" y="9381102"/>
          <a:ext cx="523875" cy="3639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800">
              <a:latin typeface="Arial" pitchFamily="34" charset="0"/>
              <a:cs typeface="Arial" pitchFamily="34" charset="0"/>
            </a:rPr>
            <a:t>77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32</xdr:col>
      <xdr:colOff>190500</xdr:colOff>
      <xdr:row>96</xdr:row>
      <xdr:rowOff>127000</xdr:rowOff>
    </xdr:to>
    <xdr:sp macro="" textlink="">
      <xdr:nvSpPr>
        <xdr:cNvPr id="30" name="Rechthoek 29"/>
        <xdr:cNvSpPr/>
      </xdr:nvSpPr>
      <xdr:spPr>
        <a:xfrm>
          <a:off x="0" y="0"/>
          <a:ext cx="19462750" cy="15462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llegeadvies@muijzers.n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3"/>
  <sheetViews>
    <sheetView tabSelected="1" zoomScaleNormal="100" zoomScaleSheetLayoutView="100" workbookViewId="0"/>
  </sheetViews>
  <sheetFormatPr defaultRowHeight="12.75"/>
  <cols>
    <col min="1" max="1" width="1.42578125" customWidth="1"/>
    <col min="2" max="6" width="1.85546875" customWidth="1"/>
    <col min="7" max="7" width="62.140625" customWidth="1"/>
    <col min="8" max="8" width="0.5703125" customWidth="1"/>
    <col min="9" max="9" width="0.7109375" customWidth="1"/>
    <col min="10" max="10" width="3.7109375" customWidth="1"/>
    <col min="11" max="11" width="64" bestFit="1" customWidth="1"/>
    <col min="14" max="14" width="2.140625" customWidth="1"/>
  </cols>
  <sheetData>
    <row r="1" spans="1:14" ht="18">
      <c r="A1" s="105"/>
      <c r="B1" s="19" t="s">
        <v>3</v>
      </c>
      <c r="C1" s="20"/>
      <c r="D1" s="20"/>
      <c r="E1" s="20"/>
      <c r="F1" s="20"/>
      <c r="G1" s="120" t="s">
        <v>83</v>
      </c>
      <c r="H1" s="5"/>
      <c r="I1" s="24"/>
      <c r="J1" s="5"/>
      <c r="K1" s="117" t="s">
        <v>77</v>
      </c>
      <c r="L1" s="5"/>
      <c r="M1" s="5"/>
      <c r="N1" s="5"/>
    </row>
    <row r="2" spans="1:14" ht="10.5" customHeight="1">
      <c r="A2" s="105"/>
      <c r="B2" s="107" t="s">
        <v>2</v>
      </c>
      <c r="C2" s="108"/>
      <c r="D2" s="108"/>
      <c r="E2" s="108"/>
      <c r="F2" s="108"/>
      <c r="G2" s="109"/>
      <c r="H2" s="105"/>
      <c r="I2" s="24"/>
      <c r="J2" s="5"/>
      <c r="K2" s="5"/>
      <c r="L2" s="5"/>
      <c r="M2" s="5"/>
      <c r="N2" s="5"/>
    </row>
    <row r="3" spans="1:14" ht="13.5" customHeight="1">
      <c r="A3" s="105"/>
      <c r="B3" s="110" t="s">
        <v>0</v>
      </c>
      <c r="C3" s="110">
        <v>1</v>
      </c>
      <c r="D3" s="110">
        <v>2</v>
      </c>
      <c r="E3" s="110">
        <v>3</v>
      </c>
      <c r="F3" s="110" t="s">
        <v>1</v>
      </c>
      <c r="G3" s="35" t="s">
        <v>13</v>
      </c>
      <c r="H3" s="105"/>
      <c r="I3" s="24"/>
      <c r="J3" s="5"/>
      <c r="K3" s="5"/>
      <c r="L3" s="5"/>
      <c r="M3" s="5"/>
      <c r="N3" s="5"/>
    </row>
    <row r="4" spans="1:14">
      <c r="A4" s="105"/>
      <c r="B4" s="111"/>
      <c r="C4" s="111"/>
      <c r="D4" s="111"/>
      <c r="E4" s="111"/>
      <c r="F4" s="111"/>
      <c r="G4" s="57" t="s">
        <v>46</v>
      </c>
      <c r="H4" s="57"/>
      <c r="I4" s="24"/>
      <c r="J4" s="5"/>
      <c r="K4" s="5"/>
      <c r="L4" s="5"/>
      <c r="M4" s="5"/>
      <c r="N4" s="5"/>
    </row>
    <row r="5" spans="1:14">
      <c r="A5" s="105"/>
      <c r="B5" s="111"/>
      <c r="C5" s="111"/>
      <c r="D5" s="111"/>
      <c r="E5" s="111"/>
      <c r="F5" s="111"/>
      <c r="G5" s="57" t="s">
        <v>45</v>
      </c>
      <c r="H5" s="57"/>
      <c r="I5" s="24"/>
      <c r="J5" s="5"/>
      <c r="K5" s="5"/>
      <c r="L5" s="5"/>
      <c r="M5" s="5"/>
      <c r="N5" s="5"/>
    </row>
    <row r="6" spans="1:14">
      <c r="A6" s="105"/>
      <c r="B6" s="111"/>
      <c r="C6" s="111"/>
      <c r="D6" s="111"/>
      <c r="E6" s="111"/>
      <c r="F6" s="111"/>
      <c r="G6" s="57" t="s">
        <v>79</v>
      </c>
      <c r="H6" s="57"/>
      <c r="I6" s="24"/>
      <c r="J6" s="5"/>
      <c r="K6" s="5"/>
      <c r="L6" s="5"/>
      <c r="M6" s="106"/>
      <c r="N6" s="5"/>
    </row>
    <row r="7" spans="1:14">
      <c r="A7" s="105"/>
      <c r="B7" s="111"/>
      <c r="C7" s="111"/>
      <c r="D7" s="111"/>
      <c r="E7" s="111"/>
      <c r="F7" s="111"/>
      <c r="G7" s="57" t="s">
        <v>49</v>
      </c>
      <c r="H7" s="57"/>
      <c r="I7" s="24"/>
      <c r="J7" s="5"/>
      <c r="K7" s="5"/>
      <c r="L7" s="5"/>
      <c r="M7" s="5"/>
      <c r="N7" s="5"/>
    </row>
    <row r="8" spans="1:14" ht="7.5" customHeight="1">
      <c r="A8" s="105"/>
      <c r="B8" s="112"/>
      <c r="C8" s="112"/>
      <c r="D8" s="112"/>
      <c r="E8" s="112"/>
      <c r="F8" s="112"/>
      <c r="G8" s="112"/>
      <c r="H8" s="105"/>
      <c r="I8" s="24"/>
      <c r="J8" s="5"/>
      <c r="K8" s="5"/>
      <c r="L8" s="5"/>
      <c r="M8" s="5"/>
      <c r="N8" s="5"/>
    </row>
    <row r="9" spans="1:14" ht="10.5" customHeight="1">
      <c r="A9" s="105"/>
      <c r="B9" s="113" t="s">
        <v>2</v>
      </c>
      <c r="C9" s="114"/>
      <c r="D9" s="114"/>
      <c r="E9" s="114"/>
      <c r="F9" s="114"/>
      <c r="G9" s="115"/>
      <c r="H9" s="105"/>
      <c r="I9" s="24"/>
      <c r="J9" s="5"/>
      <c r="K9" s="5"/>
      <c r="L9" s="5"/>
      <c r="M9" s="5"/>
      <c r="N9" s="5"/>
    </row>
    <row r="10" spans="1:14" ht="13.5" customHeight="1">
      <c r="A10" s="105"/>
      <c r="B10" s="116" t="s">
        <v>0</v>
      </c>
      <c r="C10" s="116">
        <v>1</v>
      </c>
      <c r="D10" s="116">
        <v>2</v>
      </c>
      <c r="E10" s="110">
        <v>3</v>
      </c>
      <c r="F10" s="116" t="s">
        <v>1</v>
      </c>
      <c r="G10" s="54" t="s">
        <v>80</v>
      </c>
      <c r="H10" s="105"/>
      <c r="I10" s="24"/>
      <c r="J10" s="5"/>
      <c r="K10" s="5"/>
      <c r="L10" s="5"/>
      <c r="M10" s="5"/>
      <c r="N10" s="5"/>
    </row>
    <row r="11" spans="1:14">
      <c r="A11" s="105"/>
      <c r="B11" s="111"/>
      <c r="C11" s="111"/>
      <c r="D11" s="111"/>
      <c r="E11" s="111"/>
      <c r="F11" s="111"/>
      <c r="G11" s="57" t="s">
        <v>47</v>
      </c>
      <c r="H11" s="57"/>
      <c r="I11" s="24"/>
      <c r="J11" s="5"/>
      <c r="K11" s="5"/>
      <c r="L11" s="5"/>
      <c r="M11" s="106"/>
      <c r="N11" s="5"/>
    </row>
    <row r="12" spans="1:14">
      <c r="A12" s="105"/>
      <c r="B12" s="111"/>
      <c r="C12" s="111"/>
      <c r="D12" s="111"/>
      <c r="E12" s="111"/>
      <c r="F12" s="111"/>
      <c r="G12" s="57" t="s">
        <v>54</v>
      </c>
      <c r="H12" s="57"/>
      <c r="I12" s="24"/>
      <c r="J12" s="5"/>
      <c r="K12" s="5"/>
      <c r="L12" s="5"/>
      <c r="M12" s="5"/>
      <c r="N12" s="5"/>
    </row>
    <row r="13" spans="1:14">
      <c r="A13" s="105"/>
      <c r="B13" s="111"/>
      <c r="C13" s="111"/>
      <c r="D13" s="111"/>
      <c r="E13" s="111"/>
      <c r="F13" s="111"/>
      <c r="G13" s="57" t="s">
        <v>50</v>
      </c>
      <c r="H13" s="57"/>
      <c r="I13" s="24"/>
      <c r="J13" s="5"/>
      <c r="K13" s="5"/>
      <c r="L13" s="5"/>
      <c r="M13" s="5"/>
      <c r="N13" s="5"/>
    </row>
    <row r="14" spans="1:14">
      <c r="A14" s="105"/>
      <c r="B14" s="111"/>
      <c r="C14" s="111"/>
      <c r="D14" s="111"/>
      <c r="E14" s="111"/>
      <c r="F14" s="111"/>
      <c r="G14" s="57" t="s">
        <v>56</v>
      </c>
      <c r="H14" s="57"/>
      <c r="I14" s="24"/>
      <c r="J14" s="5"/>
      <c r="K14" s="5"/>
      <c r="L14" s="5"/>
      <c r="M14" s="5"/>
      <c r="N14" s="5"/>
    </row>
    <row r="15" spans="1:14" ht="7.5" customHeight="1">
      <c r="A15" s="105"/>
      <c r="B15" s="112"/>
      <c r="C15" s="112"/>
      <c r="D15" s="112"/>
      <c r="E15" s="112"/>
      <c r="F15" s="112"/>
      <c r="G15" s="112"/>
      <c r="H15" s="105"/>
      <c r="I15" s="24"/>
      <c r="J15" s="5"/>
      <c r="K15" s="5"/>
      <c r="L15" s="5"/>
      <c r="M15" s="5"/>
      <c r="N15" s="5"/>
    </row>
    <row r="16" spans="1:14" ht="10.5" customHeight="1">
      <c r="A16" s="105"/>
      <c r="B16" s="113" t="s">
        <v>2</v>
      </c>
      <c r="C16" s="114"/>
      <c r="D16" s="114"/>
      <c r="E16" s="114"/>
      <c r="F16" s="114"/>
      <c r="G16" s="115"/>
      <c r="H16" s="105"/>
      <c r="I16" s="24"/>
      <c r="J16" s="5"/>
      <c r="K16" s="5"/>
      <c r="L16" s="5"/>
      <c r="M16" s="106"/>
      <c r="N16" s="5"/>
    </row>
    <row r="17" spans="1:21" ht="13.5" customHeight="1">
      <c r="A17" s="105"/>
      <c r="B17" s="116" t="s">
        <v>0</v>
      </c>
      <c r="C17" s="116">
        <v>1</v>
      </c>
      <c r="D17" s="116">
        <v>2</v>
      </c>
      <c r="E17" s="110">
        <v>3</v>
      </c>
      <c r="F17" s="116" t="s">
        <v>1</v>
      </c>
      <c r="G17" s="54" t="s">
        <v>14</v>
      </c>
      <c r="H17" s="105"/>
      <c r="I17" s="24"/>
      <c r="J17" s="5"/>
      <c r="K17" s="5"/>
      <c r="L17" s="5"/>
      <c r="M17" s="5"/>
      <c r="N17" s="5"/>
    </row>
    <row r="18" spans="1:21">
      <c r="A18" s="105"/>
      <c r="B18" s="111"/>
      <c r="C18" s="111"/>
      <c r="D18" s="111"/>
      <c r="E18" s="111"/>
      <c r="F18" s="111"/>
      <c r="G18" s="57" t="s">
        <v>57</v>
      </c>
      <c r="H18" s="57"/>
      <c r="I18" s="24"/>
      <c r="J18" s="5"/>
      <c r="K18" s="5"/>
      <c r="L18" s="5"/>
      <c r="M18" s="5"/>
      <c r="N18" s="5"/>
    </row>
    <row r="19" spans="1:21">
      <c r="A19" s="105"/>
      <c r="B19" s="111"/>
      <c r="C19" s="111"/>
      <c r="D19" s="111"/>
      <c r="E19" s="111"/>
      <c r="F19" s="111"/>
      <c r="G19" s="57" t="s">
        <v>48</v>
      </c>
      <c r="H19" s="57"/>
      <c r="I19" s="24"/>
      <c r="J19" s="5"/>
      <c r="K19" s="5"/>
      <c r="L19" s="5"/>
      <c r="M19" s="5"/>
      <c r="N19" s="5"/>
    </row>
    <row r="20" spans="1:21">
      <c r="A20" s="105"/>
      <c r="B20" s="111"/>
      <c r="C20" s="111"/>
      <c r="D20" s="111"/>
      <c r="E20" s="111"/>
      <c r="F20" s="111"/>
      <c r="G20" s="57" t="s">
        <v>52</v>
      </c>
      <c r="H20" s="57"/>
      <c r="I20" s="24"/>
      <c r="J20" s="5"/>
      <c r="K20" s="5"/>
      <c r="L20" s="5"/>
      <c r="M20" s="5"/>
      <c r="N20" s="5"/>
    </row>
    <row r="21" spans="1:21">
      <c r="A21" s="105"/>
      <c r="B21" s="111"/>
      <c r="C21" s="111"/>
      <c r="D21" s="111"/>
      <c r="E21" s="111"/>
      <c r="F21" s="111"/>
      <c r="G21" s="57" t="s">
        <v>51</v>
      </c>
      <c r="H21" s="57"/>
      <c r="I21" s="24"/>
      <c r="J21" s="5"/>
      <c r="K21" s="5"/>
      <c r="L21" s="5"/>
      <c r="M21" s="106"/>
      <c r="N21" s="5"/>
    </row>
    <row r="22" spans="1:21" ht="7.5" customHeight="1">
      <c r="A22" s="105"/>
      <c r="B22" s="112"/>
      <c r="C22" s="112"/>
      <c r="D22" s="112"/>
      <c r="E22" s="112"/>
      <c r="F22" s="112"/>
      <c r="G22" s="112"/>
      <c r="H22" s="106"/>
      <c r="I22" s="24"/>
      <c r="J22" s="5"/>
      <c r="K22" s="5"/>
      <c r="L22" s="5"/>
      <c r="M22" s="5"/>
      <c r="N22" s="5"/>
    </row>
    <row r="23" spans="1:21" ht="10.5" customHeight="1">
      <c r="A23" s="105"/>
      <c r="B23" s="113" t="s">
        <v>2</v>
      </c>
      <c r="C23" s="114"/>
      <c r="D23" s="114"/>
      <c r="E23" s="114"/>
      <c r="F23" s="114"/>
      <c r="G23" s="115"/>
      <c r="H23" s="106"/>
      <c r="I23" s="24"/>
      <c r="J23" s="5"/>
      <c r="K23" s="5"/>
      <c r="L23" s="5"/>
      <c r="M23" s="5"/>
      <c r="N23" s="5"/>
    </row>
    <row r="24" spans="1:21">
      <c r="A24" s="105"/>
      <c r="B24" s="116" t="s">
        <v>0</v>
      </c>
      <c r="C24" s="116">
        <v>1</v>
      </c>
      <c r="D24" s="116">
        <v>2</v>
      </c>
      <c r="E24" s="110">
        <v>3</v>
      </c>
      <c r="F24" s="116" t="s">
        <v>1</v>
      </c>
      <c r="G24" s="54" t="s">
        <v>81</v>
      </c>
      <c r="H24" s="77"/>
      <c r="I24" s="24"/>
      <c r="J24" s="5"/>
      <c r="K24" s="5"/>
      <c r="L24" s="5"/>
      <c r="M24" s="5"/>
      <c r="N24" s="5"/>
    </row>
    <row r="25" spans="1:21">
      <c r="A25" s="105"/>
      <c r="B25" s="111"/>
      <c r="C25" s="111"/>
      <c r="D25" s="111"/>
      <c r="E25" s="111"/>
      <c r="F25" s="111"/>
      <c r="G25" s="57" t="s">
        <v>55</v>
      </c>
      <c r="H25" s="57"/>
      <c r="I25" s="24"/>
      <c r="J25" s="5"/>
      <c r="K25" s="5"/>
      <c r="L25" s="5"/>
      <c r="M25" s="5"/>
      <c r="N25" s="5"/>
    </row>
    <row r="26" spans="1:21">
      <c r="A26" s="105"/>
      <c r="B26" s="111"/>
      <c r="C26" s="111"/>
      <c r="D26" s="111"/>
      <c r="E26" s="111"/>
      <c r="F26" s="111"/>
      <c r="G26" s="57" t="s">
        <v>58</v>
      </c>
      <c r="H26" s="57"/>
      <c r="I26" s="24"/>
      <c r="J26" s="5"/>
      <c r="K26" s="5"/>
      <c r="L26" s="5"/>
      <c r="M26" s="106"/>
      <c r="N26" s="5"/>
    </row>
    <row r="27" spans="1:21">
      <c r="A27" s="105"/>
      <c r="B27" s="111"/>
      <c r="C27" s="111"/>
      <c r="D27" s="111"/>
      <c r="E27" s="111"/>
      <c r="F27" s="111"/>
      <c r="G27" s="57" t="s">
        <v>53</v>
      </c>
      <c r="H27" s="57"/>
      <c r="I27" s="24"/>
      <c r="J27" s="5"/>
      <c r="K27" s="5"/>
      <c r="L27" s="5"/>
      <c r="M27" s="5"/>
      <c r="N27" s="5"/>
    </row>
    <row r="28" spans="1:21">
      <c r="A28" s="105"/>
      <c r="B28" s="111"/>
      <c r="C28" s="111"/>
      <c r="D28" s="111"/>
      <c r="E28" s="111"/>
      <c r="F28" s="111"/>
      <c r="G28" s="57" t="s">
        <v>72</v>
      </c>
      <c r="H28" s="57"/>
      <c r="I28" s="24"/>
      <c r="J28" s="106"/>
      <c r="K28" s="5"/>
      <c r="L28" s="5"/>
      <c r="M28" s="5"/>
      <c r="N28" s="5"/>
    </row>
    <row r="29" spans="1:21" ht="7.5" customHeight="1">
      <c r="A29" s="105"/>
      <c r="B29" s="112"/>
      <c r="C29" s="112"/>
      <c r="D29" s="112"/>
      <c r="E29" s="112"/>
      <c r="F29" s="112"/>
      <c r="G29" s="112"/>
      <c r="H29" s="106"/>
      <c r="I29" s="24"/>
      <c r="J29" s="5"/>
      <c r="K29" s="5"/>
      <c r="L29" s="5"/>
      <c r="M29" s="5"/>
      <c r="N29" s="5"/>
    </row>
    <row r="30" spans="1:21" ht="10.5" customHeight="1">
      <c r="A30" s="105"/>
      <c r="B30" s="113" t="s">
        <v>2</v>
      </c>
      <c r="C30" s="114"/>
      <c r="D30" s="114"/>
      <c r="E30" s="114"/>
      <c r="F30" s="114"/>
      <c r="G30" s="115"/>
      <c r="H30" s="106"/>
      <c r="I30" s="24"/>
      <c r="J30" s="5"/>
      <c r="K30" s="5"/>
      <c r="L30" s="5"/>
      <c r="M30" s="5"/>
      <c r="N30" s="5"/>
      <c r="T30" s="42"/>
      <c r="U30" s="42"/>
    </row>
    <row r="31" spans="1:21">
      <c r="A31" s="105"/>
      <c r="B31" s="116" t="s">
        <v>0</v>
      </c>
      <c r="C31" s="116">
        <v>1</v>
      </c>
      <c r="D31" s="116">
        <v>2</v>
      </c>
      <c r="E31" s="110">
        <v>3</v>
      </c>
      <c r="F31" s="116" t="s">
        <v>1</v>
      </c>
      <c r="G31" s="54" t="s">
        <v>15</v>
      </c>
      <c r="H31" s="77"/>
      <c r="I31" s="24"/>
      <c r="J31" s="5"/>
      <c r="K31" s="5"/>
      <c r="L31" s="5"/>
      <c r="M31" s="5"/>
      <c r="N31" s="5"/>
      <c r="T31" s="87"/>
      <c r="U31" s="87"/>
    </row>
    <row r="32" spans="1:21">
      <c r="A32" s="105"/>
      <c r="B32" s="111"/>
      <c r="C32" s="111"/>
      <c r="D32" s="111"/>
      <c r="E32" s="111"/>
      <c r="F32" s="111"/>
      <c r="G32" s="57" t="s">
        <v>74</v>
      </c>
      <c r="H32" s="57"/>
      <c r="I32" s="24"/>
      <c r="J32" s="106"/>
      <c r="K32" s="5"/>
      <c r="L32" s="5"/>
      <c r="M32" s="5"/>
      <c r="N32" s="5"/>
      <c r="T32" s="87"/>
      <c r="U32" s="87"/>
    </row>
    <row r="33" spans="1:21">
      <c r="A33" s="105"/>
      <c r="B33" s="111"/>
      <c r="C33" s="111"/>
      <c r="D33" s="111"/>
      <c r="E33" s="111"/>
      <c r="F33" s="111"/>
      <c r="G33" s="57" t="s">
        <v>75</v>
      </c>
      <c r="H33" s="57"/>
      <c r="I33" s="24"/>
      <c r="J33" s="106"/>
      <c r="K33" s="5"/>
      <c r="L33" s="5"/>
      <c r="M33" s="5"/>
      <c r="N33" s="5"/>
      <c r="T33" s="87"/>
      <c r="U33" s="87"/>
    </row>
    <row r="34" spans="1:21">
      <c r="A34" s="105"/>
      <c r="B34" s="111"/>
      <c r="C34" s="111"/>
      <c r="D34" s="111"/>
      <c r="E34" s="111"/>
      <c r="F34" s="111"/>
      <c r="G34" s="57" t="s">
        <v>73</v>
      </c>
      <c r="H34" s="57"/>
      <c r="I34" s="24"/>
      <c r="J34" s="106"/>
      <c r="K34" s="5"/>
      <c r="L34" s="5"/>
      <c r="M34" s="5"/>
      <c r="N34" s="5"/>
      <c r="T34" s="87"/>
      <c r="U34" s="87"/>
    </row>
    <row r="35" spans="1:21">
      <c r="A35" s="105"/>
      <c r="B35" s="111"/>
      <c r="C35" s="111"/>
      <c r="D35" s="111"/>
      <c r="E35" s="111"/>
      <c r="F35" s="111"/>
      <c r="G35" s="57" t="s">
        <v>76</v>
      </c>
      <c r="H35" s="57"/>
      <c r="I35" s="24"/>
      <c r="J35" s="106"/>
      <c r="K35" s="5"/>
      <c r="L35" s="5"/>
      <c r="M35" s="5"/>
      <c r="N35" s="5"/>
      <c r="T35" s="87"/>
      <c r="U35" s="87"/>
    </row>
    <row r="36" spans="1:21">
      <c r="A36" s="5"/>
      <c r="B36" s="105"/>
      <c r="C36" s="105"/>
      <c r="D36" s="105"/>
      <c r="E36" s="105"/>
      <c r="F36" s="105"/>
      <c r="G36" s="105"/>
      <c r="H36" s="105"/>
      <c r="I36" s="5"/>
      <c r="J36" s="5"/>
      <c r="K36" s="5"/>
      <c r="L36" s="5"/>
      <c r="M36" s="5"/>
      <c r="N36" s="5"/>
      <c r="T36" s="87"/>
      <c r="U36" s="87"/>
    </row>
    <row r="37" spans="1:21">
      <c r="A37" s="5"/>
      <c r="B37" s="105"/>
      <c r="C37" s="105"/>
      <c r="D37" s="105"/>
      <c r="E37" s="105"/>
      <c r="F37" s="105"/>
      <c r="G37" s="105"/>
      <c r="H37" s="105"/>
      <c r="I37" s="5"/>
      <c r="J37" s="5"/>
      <c r="K37" s="5"/>
      <c r="L37" s="5"/>
      <c r="M37" s="5"/>
      <c r="N37" s="5"/>
    </row>
    <row r="38" spans="1:2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2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</row>
    <row r="40" spans="1:2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</row>
    <row r="41" spans="1:2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</row>
    <row r="42" spans="1:2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</row>
    <row r="43" spans="1:2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</row>
    <row r="44" spans="1:2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</row>
    <row r="56" ht="6" customHeight="1"/>
    <row r="57" ht="4.5" customHeight="1"/>
    <row r="61" ht="3" customHeight="1"/>
    <row r="65" ht="2.25" customHeight="1"/>
    <row r="69" ht="2.25" customHeight="1"/>
    <row r="73" ht="1.5" customHeight="1"/>
  </sheetData>
  <sheetProtection password="9FBD" sheet="1" objects="1" scenarios="1"/>
  <conditionalFormatting sqref="B4:B7">
    <cfRule type="duplicateValues" dxfId="54" priority="1536"/>
  </conditionalFormatting>
  <conditionalFormatting sqref="C4:C7">
    <cfRule type="duplicateValues" dxfId="53" priority="1535"/>
  </conditionalFormatting>
  <conditionalFormatting sqref="D4:D7">
    <cfRule type="duplicateValues" dxfId="52" priority="1534"/>
  </conditionalFormatting>
  <conditionalFormatting sqref="E4:E7">
    <cfRule type="duplicateValues" dxfId="51" priority="1531"/>
  </conditionalFormatting>
  <conditionalFormatting sqref="F4:F7">
    <cfRule type="duplicateValues" dxfId="50" priority="1530"/>
  </conditionalFormatting>
  <conditionalFormatting sqref="B11:B14">
    <cfRule type="duplicateValues" dxfId="49" priority="1503"/>
  </conditionalFormatting>
  <conditionalFormatting sqref="C11:C14">
    <cfRule type="duplicateValues" dxfId="48" priority="1502"/>
  </conditionalFormatting>
  <conditionalFormatting sqref="D11:D14">
    <cfRule type="duplicateValues" dxfId="47" priority="1501"/>
  </conditionalFormatting>
  <conditionalFormatting sqref="E11:E14">
    <cfRule type="duplicateValues" dxfId="46" priority="1498"/>
  </conditionalFormatting>
  <conditionalFormatting sqref="F11:F14">
    <cfRule type="duplicateValues" dxfId="45" priority="1497"/>
  </conditionalFormatting>
  <conditionalFormatting sqref="B18:B21">
    <cfRule type="duplicateValues" dxfId="44" priority="1492"/>
  </conditionalFormatting>
  <conditionalFormatting sqref="C18:C21">
    <cfRule type="duplicateValues" dxfId="43" priority="1491"/>
  </conditionalFormatting>
  <conditionalFormatting sqref="D18:D21">
    <cfRule type="duplicateValues" dxfId="42" priority="1490"/>
  </conditionalFormatting>
  <conditionalFormatting sqref="E18:E21">
    <cfRule type="duplicateValues" dxfId="41" priority="1487"/>
  </conditionalFormatting>
  <conditionalFormatting sqref="F18:F21">
    <cfRule type="duplicateValues" dxfId="40" priority="1486"/>
  </conditionalFormatting>
  <conditionalFormatting sqref="B25:B28">
    <cfRule type="duplicateValues" dxfId="39" priority="1470"/>
  </conditionalFormatting>
  <conditionalFormatting sqref="C25:C28">
    <cfRule type="duplicateValues" dxfId="38" priority="1469"/>
  </conditionalFormatting>
  <conditionalFormatting sqref="D25:D28">
    <cfRule type="duplicateValues" dxfId="37" priority="1468"/>
  </conditionalFormatting>
  <conditionalFormatting sqref="E25:E28">
    <cfRule type="duplicateValues" dxfId="36" priority="1465"/>
  </conditionalFormatting>
  <conditionalFormatting sqref="F25:F28">
    <cfRule type="duplicateValues" dxfId="35" priority="1464"/>
  </conditionalFormatting>
  <conditionalFormatting sqref="B32:B35">
    <cfRule type="duplicateValues" dxfId="34" priority="1448"/>
  </conditionalFormatting>
  <conditionalFormatting sqref="C32:C35">
    <cfRule type="duplicateValues" dxfId="33" priority="1447"/>
  </conditionalFormatting>
  <conditionalFormatting sqref="D32:D35">
    <cfRule type="duplicateValues" dxfId="32" priority="1446"/>
  </conditionalFormatting>
  <conditionalFormatting sqref="E32:E35">
    <cfRule type="duplicateValues" dxfId="31" priority="1443"/>
  </conditionalFormatting>
  <conditionalFormatting sqref="F32:F35">
    <cfRule type="duplicateValues" dxfId="30" priority="1442"/>
  </conditionalFormatting>
  <conditionalFormatting sqref="B4:F4">
    <cfRule type="duplicateValues" dxfId="29" priority="1611"/>
  </conditionalFormatting>
  <conditionalFormatting sqref="B5:F5">
    <cfRule type="duplicateValues" dxfId="28" priority="1613"/>
  </conditionalFormatting>
  <conditionalFormatting sqref="B6:F6">
    <cfRule type="duplicateValues" dxfId="27" priority="1615"/>
  </conditionalFormatting>
  <conditionalFormatting sqref="B7:F7">
    <cfRule type="duplicateValues" dxfId="26" priority="1617"/>
  </conditionalFormatting>
  <conditionalFormatting sqref="B11:F11">
    <cfRule type="duplicateValues" dxfId="25" priority="1619"/>
  </conditionalFormatting>
  <conditionalFormatting sqref="B12:F12">
    <cfRule type="duplicateValues" dxfId="24" priority="1621"/>
  </conditionalFormatting>
  <conditionalFormatting sqref="B13:F13">
    <cfRule type="duplicateValues" dxfId="23" priority="1623"/>
  </conditionalFormatting>
  <conditionalFormatting sqref="B14:F14">
    <cfRule type="duplicateValues" dxfId="22" priority="1625"/>
  </conditionalFormatting>
  <conditionalFormatting sqref="B18:F18">
    <cfRule type="duplicateValues" dxfId="21" priority="1627"/>
  </conditionalFormatting>
  <conditionalFormatting sqref="B19:F19">
    <cfRule type="duplicateValues" dxfId="20" priority="1629"/>
  </conditionalFormatting>
  <conditionalFormatting sqref="B20:F20">
    <cfRule type="duplicateValues" dxfId="19" priority="1631"/>
  </conditionalFormatting>
  <conditionalFormatting sqref="B21:F21">
    <cfRule type="duplicateValues" dxfId="18" priority="1633"/>
  </conditionalFormatting>
  <conditionalFormatting sqref="B25:F25">
    <cfRule type="duplicateValues" dxfId="17" priority="1635"/>
  </conditionalFormatting>
  <conditionalFormatting sqref="B26:F26">
    <cfRule type="duplicateValues" dxfId="16" priority="1637"/>
  </conditionalFormatting>
  <conditionalFormatting sqref="B27:F27">
    <cfRule type="duplicateValues" dxfId="15" priority="1639"/>
  </conditionalFormatting>
  <conditionalFormatting sqref="B28:F28">
    <cfRule type="duplicateValues" dxfId="14" priority="1641"/>
  </conditionalFormatting>
  <conditionalFormatting sqref="B32:F32">
    <cfRule type="duplicateValues" dxfId="13" priority="1643"/>
  </conditionalFormatting>
  <conditionalFormatting sqref="B33:F33">
    <cfRule type="duplicateValues" dxfId="12" priority="1645"/>
  </conditionalFormatting>
  <conditionalFormatting sqref="B34:F34">
    <cfRule type="duplicateValues" dxfId="11" priority="1647"/>
  </conditionalFormatting>
  <conditionalFormatting sqref="B35:F35">
    <cfRule type="duplicateValues" dxfId="10" priority="1649"/>
  </conditionalFormatting>
  <pageMargins left="0.13" right="0.13" top="0.23" bottom="0.56000000000000005" header="0.16" footer="0.5600000000000000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2"/>
  <sheetViews>
    <sheetView workbookViewId="0"/>
  </sheetViews>
  <sheetFormatPr defaultRowHeight="12.75"/>
  <cols>
    <col min="1" max="1" width="1.140625" customWidth="1"/>
    <col min="2" max="6" width="9.42578125" customWidth="1"/>
    <col min="7" max="7" width="1" customWidth="1"/>
    <col min="8" max="8" width="18" customWidth="1"/>
    <col min="9" max="9" width="13.5703125" customWidth="1"/>
    <col min="10" max="10" width="16.140625" customWidth="1"/>
    <col min="11" max="13" width="6.7109375" customWidth="1"/>
    <col min="14" max="14" width="3.5703125" customWidth="1"/>
    <col min="15" max="15" width="1.28515625" customWidth="1"/>
    <col min="16" max="20" width="12.7109375" customWidth="1"/>
  </cols>
  <sheetData>
    <row r="1" spans="1:61" ht="5.25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61" ht="18">
      <c r="A2" s="49"/>
      <c r="B2" s="119" t="s">
        <v>78</v>
      </c>
      <c r="C2" s="49"/>
      <c r="D2" s="49"/>
      <c r="E2" s="49"/>
      <c r="F2" s="49"/>
      <c r="G2" s="49"/>
      <c r="H2" s="50" t="s">
        <v>59</v>
      </c>
      <c r="I2" s="51" t="e">
        <f>'Afbeeldingen van de %'!Q6</f>
        <v>#REF!</v>
      </c>
      <c r="J2" s="118" t="s">
        <v>16</v>
      </c>
      <c r="K2" s="49"/>
      <c r="L2" s="49"/>
      <c r="M2" s="49"/>
      <c r="N2" s="49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</row>
    <row r="3" spans="1:61" ht="5.25" customHeigh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</row>
    <row r="4" spans="1:6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</row>
    <row r="5" spans="1:6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</row>
    <row r="6" spans="1:6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</row>
    <row r="7" spans="1:61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</row>
    <row r="8" spans="1:61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</row>
    <row r="9" spans="1:6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</row>
    <row r="10" spans="1:6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</row>
    <row r="11" spans="1:6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</row>
    <row r="12" spans="1:6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</row>
    <row r="13" spans="1:6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</row>
    <row r="14" spans="1:6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</row>
    <row r="15" spans="1:6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</row>
    <row r="16" spans="1:6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</row>
    <row r="17" spans="1:6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</row>
    <row r="18" spans="1:61" ht="4.5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</row>
    <row r="19" spans="1:61">
      <c r="A19" s="49"/>
      <c r="B19" s="53" t="s">
        <v>82</v>
      </c>
      <c r="C19" s="52"/>
      <c r="D19" s="52"/>
      <c r="E19" s="52"/>
      <c r="F19" s="52"/>
      <c r="G19" s="52"/>
      <c r="H19" s="5"/>
      <c r="I19" s="5"/>
      <c r="J19" s="5"/>
      <c r="K19" s="5"/>
      <c r="L19" s="5"/>
      <c r="M19" s="5"/>
      <c r="N19" s="49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</row>
    <row r="20" spans="1:61" ht="3.75" customHeight="1">
      <c r="A20" s="49"/>
      <c r="B20" s="52"/>
      <c r="C20" s="52"/>
      <c r="D20" s="52"/>
      <c r="E20" s="52"/>
      <c r="F20" s="128"/>
      <c r="G20" s="128"/>
      <c r="H20" s="127" t="str">
        <f>invullen!G1</f>
        <v>N A A M</v>
      </c>
      <c r="I20" s="5"/>
      <c r="J20" s="5"/>
      <c r="K20" s="5"/>
      <c r="L20" s="5"/>
      <c r="M20" s="5"/>
      <c r="N20" s="49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</row>
    <row r="21" spans="1:61">
      <c r="A21" s="49"/>
      <c r="B21" s="91" t="s">
        <v>66</v>
      </c>
      <c r="C21" s="92" t="s">
        <v>67</v>
      </c>
      <c r="D21" s="93" t="s">
        <v>68</v>
      </c>
      <c r="E21" s="94" t="s">
        <v>70</v>
      </c>
      <c r="F21" s="95" t="s">
        <v>69</v>
      </c>
      <c r="G21" s="129"/>
      <c r="H21" s="101" t="str">
        <f>'Afbeeldingen van de %'!S10</f>
        <v>managende</v>
      </c>
      <c r="I21" s="97" t="str">
        <f>'Afbeeldingen van de %'!T10</f>
        <v>leider</v>
      </c>
      <c r="J21" s="57" t="str">
        <f>'Afbeeldingen van de %'!R10:R10</f>
        <v>klassiek</v>
      </c>
      <c r="K21" s="102" t="s">
        <v>71</v>
      </c>
      <c r="L21" s="56">
        <f>MAX(B22:F22)</f>
        <v>-0.25</v>
      </c>
      <c r="M21" s="5"/>
      <c r="N21" s="49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</row>
    <row r="22" spans="1:61">
      <c r="A22" s="49"/>
      <c r="B22" s="59">
        <f>'Afbeeldingen van de %'!L4</f>
        <v>-0.25</v>
      </c>
      <c r="C22" s="59">
        <f>'Afbeeldingen van de %'!M4</f>
        <v>-0.25</v>
      </c>
      <c r="D22" s="59">
        <f>'Afbeeldingen van de %'!N4</f>
        <v>-0.25</v>
      </c>
      <c r="E22" s="59">
        <f>'Afbeeldingen van de %'!O4</f>
        <v>-0.25</v>
      </c>
      <c r="F22" s="59">
        <f>'Afbeeldingen van de %'!P4</f>
        <v>-0.25</v>
      </c>
      <c r="G22" s="130"/>
      <c r="H22" s="58">
        <f>L21-L22</f>
        <v>0</v>
      </c>
      <c r="I22" s="60" t="s">
        <v>17</v>
      </c>
      <c r="J22" s="5"/>
      <c r="K22" s="5"/>
      <c r="L22" s="56">
        <f>MIN(B22:F22)</f>
        <v>-0.25</v>
      </c>
      <c r="M22" s="5"/>
      <c r="N22" s="4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</row>
    <row r="23" spans="1:6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</row>
    <row r="24" spans="1:6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</row>
    <row r="25" spans="1:61"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</row>
    <row r="26" spans="1:61"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</row>
    <row r="27" spans="1:61"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</row>
    <row r="28" spans="1:61"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</row>
    <row r="29" spans="1:61"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</row>
    <row r="30" spans="1:61"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</row>
    <row r="31" spans="1:61"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</row>
    <row r="32" spans="1:61"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</row>
    <row r="33" spans="16:61"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</row>
    <row r="34" spans="16:61"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</row>
    <row r="35" spans="16:61"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</row>
    <row r="36" spans="16:61"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</row>
    <row r="37" spans="16:61"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</row>
    <row r="38" spans="16:61"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</row>
    <row r="39" spans="16:61"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</row>
    <row r="40" spans="16:61"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</row>
    <row r="41" spans="16:61"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</row>
    <row r="42" spans="16:61"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</row>
  </sheetData>
  <sheetProtection password="9FBD" sheet="1" objects="1" scenarios="1"/>
  <hyperlinks>
    <hyperlink ref="B19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T59"/>
  <sheetViews>
    <sheetView zoomScale="70" zoomScaleNormal="70" zoomScaleSheetLayoutView="100" workbookViewId="0">
      <selection activeCell="AE34" sqref="AE34:AH36"/>
    </sheetView>
  </sheetViews>
  <sheetFormatPr defaultRowHeight="12.75"/>
  <cols>
    <col min="1" max="1" width="1.42578125" customWidth="1"/>
    <col min="2" max="6" width="2.42578125" customWidth="1"/>
    <col min="7" max="7" width="23.42578125" customWidth="1"/>
    <col min="8" max="8" width="5.7109375" bestFit="1" customWidth="1"/>
    <col min="9" max="10" width="1.28515625" customWidth="1"/>
    <col min="11" max="15" width="2.42578125" customWidth="1"/>
    <col min="16" max="16" width="23.140625" customWidth="1"/>
    <col min="17" max="17" width="5.140625" bestFit="1" customWidth="1"/>
    <col min="18" max="18" width="1.28515625" customWidth="1"/>
    <col min="19" max="19" width="1.42578125" customWidth="1"/>
    <col min="20" max="24" width="2.42578125" customWidth="1"/>
    <col min="25" max="25" width="23.140625" customWidth="1"/>
    <col min="26" max="26" width="4.85546875" bestFit="1" customWidth="1"/>
    <col min="27" max="27" width="1.140625" customWidth="1"/>
    <col min="28" max="28" width="1.42578125" customWidth="1"/>
    <col min="29" max="33" width="2.42578125" customWidth="1"/>
    <col min="34" max="34" width="23.140625" customWidth="1"/>
    <col min="35" max="35" width="4.42578125" bestFit="1" customWidth="1"/>
    <col min="36" max="37" width="1.42578125" customWidth="1"/>
    <col min="38" max="42" width="2.42578125" customWidth="1"/>
    <col min="43" max="43" width="23.140625" customWidth="1"/>
    <col min="44" max="44" width="4.42578125" bestFit="1" customWidth="1"/>
    <col min="45" max="45" width="1.42578125" customWidth="1"/>
  </cols>
  <sheetData>
    <row r="1" spans="1:46">
      <c r="A1" s="66"/>
      <c r="B1" s="19" t="s">
        <v>3</v>
      </c>
      <c r="C1" s="20"/>
      <c r="D1" s="20"/>
      <c r="E1" s="20"/>
      <c r="F1" s="20"/>
      <c r="G1" s="20" t="str">
        <f>invullen!G1</f>
        <v>N A A M</v>
      </c>
      <c r="H1" s="20"/>
      <c r="J1" s="68"/>
      <c r="K1" s="19" t="s">
        <v>3</v>
      </c>
      <c r="L1" s="20"/>
      <c r="M1" s="20"/>
      <c r="N1" s="20"/>
      <c r="O1" s="20"/>
      <c r="P1" s="20" t="str">
        <f>G1</f>
        <v>N A A M</v>
      </c>
      <c r="Q1" s="20"/>
      <c r="S1" s="69"/>
      <c r="T1" s="19" t="s">
        <v>3</v>
      </c>
      <c r="U1" s="20"/>
      <c r="V1" s="20"/>
      <c r="W1" s="20"/>
      <c r="X1" s="20"/>
      <c r="Y1" s="20" t="str">
        <f>G1</f>
        <v>N A A M</v>
      </c>
      <c r="Z1" s="20"/>
      <c r="AB1" s="72"/>
      <c r="AC1" s="19" t="s">
        <v>3</v>
      </c>
      <c r="AD1" s="20"/>
      <c r="AE1" s="20"/>
      <c r="AF1" s="20"/>
      <c r="AG1" s="20"/>
      <c r="AH1" s="20" t="str">
        <f>G1</f>
        <v>N A A M</v>
      </c>
      <c r="AI1" s="20"/>
      <c r="AJ1" s="21"/>
      <c r="AK1" s="74"/>
      <c r="AL1" s="19" t="s">
        <v>3</v>
      </c>
      <c r="AM1" s="20"/>
      <c r="AN1" s="20"/>
      <c r="AO1" s="20"/>
      <c r="AP1" s="20"/>
      <c r="AQ1" s="20" t="str">
        <f>P1</f>
        <v>N A A M</v>
      </c>
      <c r="AR1" s="20"/>
      <c r="AS1" s="21"/>
    </row>
    <row r="2" spans="1:46" ht="13.5" customHeight="1">
      <c r="A2" s="66"/>
      <c r="B2" s="1" t="s">
        <v>0</v>
      </c>
      <c r="C2" s="1">
        <v>1</v>
      </c>
      <c r="D2" s="1">
        <v>2</v>
      </c>
      <c r="E2" s="1">
        <v>3</v>
      </c>
      <c r="F2" s="1" t="s">
        <v>1</v>
      </c>
      <c r="G2" s="18" t="s">
        <v>5</v>
      </c>
      <c r="H2" s="22" t="s">
        <v>4</v>
      </c>
      <c r="J2" s="68"/>
      <c r="K2" s="1" t="s">
        <v>0</v>
      </c>
      <c r="L2" s="1">
        <v>1</v>
      </c>
      <c r="M2" s="1">
        <v>2</v>
      </c>
      <c r="N2" s="1">
        <v>3</v>
      </c>
      <c r="O2" s="1" t="s">
        <v>1</v>
      </c>
      <c r="P2" s="18" t="s">
        <v>5</v>
      </c>
      <c r="Q2" s="22" t="s">
        <v>4</v>
      </c>
      <c r="S2" s="69"/>
      <c r="T2" s="1" t="s">
        <v>0</v>
      </c>
      <c r="U2" s="1">
        <v>1</v>
      </c>
      <c r="V2" s="1">
        <v>2</v>
      </c>
      <c r="W2" s="1">
        <v>3</v>
      </c>
      <c r="X2" s="1" t="s">
        <v>1</v>
      </c>
      <c r="Y2" s="18" t="s">
        <v>5</v>
      </c>
      <c r="Z2" s="22" t="s">
        <v>4</v>
      </c>
      <c r="AB2" s="72"/>
      <c r="AC2" s="1" t="s">
        <v>0</v>
      </c>
      <c r="AD2" s="1">
        <v>1</v>
      </c>
      <c r="AE2" s="1">
        <v>2</v>
      </c>
      <c r="AF2" s="1">
        <v>3</v>
      </c>
      <c r="AG2" s="1" t="s">
        <v>1</v>
      </c>
      <c r="AH2" s="18" t="s">
        <v>5</v>
      </c>
      <c r="AI2" s="22" t="s">
        <v>4</v>
      </c>
      <c r="AJ2" s="23"/>
      <c r="AK2" s="74"/>
      <c r="AL2" s="1" t="s">
        <v>0</v>
      </c>
      <c r="AM2" s="1">
        <v>1</v>
      </c>
      <c r="AN2" s="1">
        <v>2</v>
      </c>
      <c r="AO2" s="1">
        <v>3</v>
      </c>
      <c r="AP2" s="1" t="s">
        <v>1</v>
      </c>
      <c r="AQ2" s="18" t="s">
        <v>5</v>
      </c>
      <c r="AR2" s="22" t="s">
        <v>4</v>
      </c>
      <c r="AS2" s="23"/>
    </row>
    <row r="3" spans="1:46">
      <c r="A3" s="66"/>
      <c r="B3" s="2">
        <f>invullen!B4</f>
        <v>0</v>
      </c>
      <c r="C3" s="2">
        <f>invullen!C4</f>
        <v>0</v>
      </c>
      <c r="D3" s="2">
        <f>invullen!D4</f>
        <v>0</v>
      </c>
      <c r="E3" s="2">
        <f>invullen!E4</f>
        <v>0</v>
      </c>
      <c r="F3" s="2">
        <f>invullen!F4</f>
        <v>0</v>
      </c>
      <c r="G3" s="76" t="str">
        <f>invullen!G4</f>
        <v>ik heb een duidelijke visie op wat ik wil politiek wil bereiken</v>
      </c>
      <c r="H3" s="67" t="s">
        <v>22</v>
      </c>
      <c r="J3" s="68"/>
      <c r="K3" s="2">
        <f>invullen!B6</f>
        <v>0</v>
      </c>
      <c r="L3" s="2">
        <f>invullen!C6</f>
        <v>0</v>
      </c>
      <c r="M3" s="2">
        <f>invullen!D6</f>
        <v>0</v>
      </c>
      <c r="N3" s="2">
        <f>invullen!E6</f>
        <v>0</v>
      </c>
      <c r="O3" s="2">
        <f>invullen!F6</f>
        <v>0</v>
      </c>
      <c r="P3" s="76" t="str">
        <f>invullen!G6</f>
        <v>ik ben het liefst 'onder de mensen'</v>
      </c>
      <c r="Q3" s="71" t="s">
        <v>19</v>
      </c>
      <c r="S3" s="69"/>
      <c r="T3" s="2">
        <f>invullen!B7</f>
        <v>0</v>
      </c>
      <c r="U3" s="2">
        <f>invullen!C7</f>
        <v>0</v>
      </c>
      <c r="V3" s="2">
        <f>invullen!D7</f>
        <v>0</v>
      </c>
      <c r="W3" s="2">
        <f>invullen!E7</f>
        <v>0</v>
      </c>
      <c r="X3" s="2">
        <f>invullen!F7</f>
        <v>0</v>
      </c>
      <c r="Y3" s="76" t="str">
        <f>invullen!G7</f>
        <v>draagvlak voor voorstellen vind ik belangrijker dan mijn zin krijgen</v>
      </c>
      <c r="Z3" s="70" t="s">
        <v>20</v>
      </c>
      <c r="AB3" s="72"/>
      <c r="AC3" s="2">
        <f>invullen!B14</f>
        <v>0</v>
      </c>
      <c r="AD3" s="2">
        <f>invullen!C14</f>
        <v>0</v>
      </c>
      <c r="AE3" s="2">
        <f>invullen!D14</f>
        <v>0</v>
      </c>
      <c r="AF3" s="2">
        <f>invullen!E14</f>
        <v>0</v>
      </c>
      <c r="AG3" s="2">
        <f>invullen!F14</f>
        <v>0</v>
      </c>
      <c r="AH3" s="2" t="str">
        <f>invullen!G14</f>
        <v>mijn bekendheid is minder belangrijk dan 'goed werk afleveren'</v>
      </c>
      <c r="AI3" s="73" t="s">
        <v>25</v>
      </c>
      <c r="AJ3" s="21"/>
      <c r="AK3" s="74"/>
      <c r="AL3" s="2">
        <f>invullen!B5</f>
        <v>0</v>
      </c>
      <c r="AM3" s="2">
        <f>invullen!C5</f>
        <v>0</v>
      </c>
      <c r="AN3" s="2">
        <f>invullen!D5</f>
        <v>0</v>
      </c>
      <c r="AO3" s="2">
        <f>invullen!E5</f>
        <v>0</v>
      </c>
      <c r="AP3" s="2">
        <f>invullen!F5</f>
        <v>0</v>
      </c>
      <c r="AQ3" s="76" t="str">
        <f>invullen!G5</f>
        <v>ik gedraag me meer als ambtelijk directeur dan als politicus</v>
      </c>
      <c r="AR3" s="75" t="s">
        <v>18</v>
      </c>
      <c r="AS3" s="21"/>
    </row>
    <row r="4" spans="1:46">
      <c r="A4" s="66"/>
      <c r="B4" s="2">
        <f>invullen!B12</f>
        <v>0</v>
      </c>
      <c r="C4" s="2">
        <f>invullen!C12</f>
        <v>0</v>
      </c>
      <c r="D4" s="2">
        <f>invullen!D12</f>
        <v>0</v>
      </c>
      <c r="E4" s="2">
        <f>invullen!E12</f>
        <v>0</v>
      </c>
      <c r="F4" s="2">
        <f>invullen!F12</f>
        <v>0</v>
      </c>
      <c r="G4" s="76" t="str">
        <f>invullen!G12</f>
        <v>politieke doelen zijn belangrijker dan sfeer in de bestuurskamer</v>
      </c>
      <c r="H4" s="67" t="s">
        <v>23</v>
      </c>
      <c r="J4" s="68"/>
      <c r="K4" s="2">
        <f>invullen!B13</f>
        <v>0</v>
      </c>
      <c r="L4" s="2">
        <f>invullen!C13</f>
        <v>0</v>
      </c>
      <c r="M4" s="2">
        <f>invullen!D13</f>
        <v>0</v>
      </c>
      <c r="N4" s="2">
        <f>invullen!E13</f>
        <v>0</v>
      </c>
      <c r="O4" s="2">
        <f>invullen!F13</f>
        <v>0</v>
      </c>
      <c r="P4" s="76" t="str">
        <f>invullen!G13</f>
        <v>het belang van representatieve taken wordt vaak onderschat</v>
      </c>
      <c r="Q4" s="71" t="s">
        <v>24</v>
      </c>
      <c r="S4" s="69"/>
      <c r="T4" s="2">
        <f>invullen!B11</f>
        <v>0</v>
      </c>
      <c r="U4" s="2">
        <f>invullen!C11</f>
        <v>0</v>
      </c>
      <c r="V4" s="2">
        <f>invullen!D11</f>
        <v>0</v>
      </c>
      <c r="W4" s="2">
        <f>invullen!E11</f>
        <v>0</v>
      </c>
      <c r="X4" s="2">
        <f>invullen!F11</f>
        <v>0</v>
      </c>
      <c r="Y4" s="76" t="str">
        <f>invullen!G11</f>
        <v>het zoeken naar brede consensus is voor mij een tweede natuur</v>
      </c>
      <c r="Z4" s="70" t="s">
        <v>21</v>
      </c>
      <c r="AB4" s="72"/>
      <c r="AC4" s="2">
        <f>invullen!B18</f>
        <v>0</v>
      </c>
      <c r="AD4" s="2">
        <f>invullen!C18</f>
        <v>0</v>
      </c>
      <c r="AE4" s="2">
        <f>invullen!D18</f>
        <v>0</v>
      </c>
      <c r="AF4" s="2">
        <f>invullen!E18</f>
        <v>0</v>
      </c>
      <c r="AG4" s="2">
        <f>invullen!F18</f>
        <v>0</v>
      </c>
      <c r="AH4" s="2" t="str">
        <f>invullen!G18</f>
        <v>als ik buiten het politieke gewoel kan blijven, dan doe ik dat</v>
      </c>
      <c r="AI4" s="73" t="s">
        <v>26</v>
      </c>
      <c r="AJ4" s="21"/>
      <c r="AK4" s="74"/>
      <c r="AL4" s="2">
        <f>invullen!B19</f>
        <v>0</v>
      </c>
      <c r="AM4" s="2">
        <f>invullen!C19</f>
        <v>0</v>
      </c>
      <c r="AN4" s="2">
        <f>invullen!D19</f>
        <v>0</v>
      </c>
      <c r="AO4" s="2">
        <f>invullen!E19</f>
        <v>0</v>
      </c>
      <c r="AP4" s="2">
        <f>invullen!F19</f>
        <v>0</v>
      </c>
      <c r="AQ4" s="76" t="str">
        <f>invullen!G19</f>
        <v>regelmatig zeg ik dat vergaderingen veel zakelijker kunnen</v>
      </c>
      <c r="AR4" s="75" t="s">
        <v>27</v>
      </c>
      <c r="AS4" s="21"/>
    </row>
    <row r="5" spans="1:46">
      <c r="A5" s="66"/>
      <c r="B5" s="2">
        <f>invullen!B20</f>
        <v>0</v>
      </c>
      <c r="C5" s="2">
        <f>invullen!C20</f>
        <v>0</v>
      </c>
      <c r="D5" s="2">
        <f>invullen!D20</f>
        <v>0</v>
      </c>
      <c r="E5" s="2">
        <f>invullen!E20</f>
        <v>0</v>
      </c>
      <c r="F5" s="2">
        <f>invullen!F20</f>
        <v>0</v>
      </c>
      <c r="G5" s="76" t="str">
        <f>invullen!G20</f>
        <v>ik bemoei me met alles wat ik belangrijk vind</v>
      </c>
      <c r="H5" s="67" t="s">
        <v>28</v>
      </c>
      <c r="J5" s="68"/>
      <c r="K5" s="2">
        <f>invullen!B21</f>
        <v>0</v>
      </c>
      <c r="L5" s="2">
        <f>invullen!C21</f>
        <v>0</v>
      </c>
      <c r="M5" s="2">
        <f>invullen!D21</f>
        <v>0</v>
      </c>
      <c r="N5" s="2">
        <f>invullen!E21</f>
        <v>0</v>
      </c>
      <c r="O5" s="2">
        <f>invullen!F21</f>
        <v>0</v>
      </c>
      <c r="P5" s="76" t="str">
        <f>invullen!G21</f>
        <v>ik geef de overheid een menselijk gezicht</v>
      </c>
      <c r="Q5" s="71" t="s">
        <v>29</v>
      </c>
      <c r="S5" s="69"/>
      <c r="T5" s="2">
        <f>invullen!B27</f>
        <v>0</v>
      </c>
      <c r="U5" s="2">
        <f>invullen!C27</f>
        <v>0</v>
      </c>
      <c r="V5" s="2">
        <f>invullen!D27</f>
        <v>0</v>
      </c>
      <c r="W5" s="2">
        <f>invullen!E27</f>
        <v>0</v>
      </c>
      <c r="X5" s="2">
        <f>invullen!F27</f>
        <v>0</v>
      </c>
      <c r="Y5" s="76" t="str">
        <f>invullen!G27</f>
        <v>ik besteed veel aandacht aan een goede sfeer tijdens vergaderingen</v>
      </c>
      <c r="Z5" s="70" t="s">
        <v>32</v>
      </c>
      <c r="AB5" s="72"/>
      <c r="AC5" s="2">
        <f>invullen!B26</f>
        <v>0</v>
      </c>
      <c r="AD5" s="2">
        <f>invullen!C26</f>
        <v>0</v>
      </c>
      <c r="AE5" s="2">
        <f>invullen!D26</f>
        <v>0</v>
      </c>
      <c r="AF5" s="2">
        <f>invullen!E26</f>
        <v>0</v>
      </c>
      <c r="AG5" s="2">
        <f>invullen!F26</f>
        <v>0</v>
      </c>
      <c r="AH5" s="2" t="str">
        <f>invullen!G26</f>
        <v>goede uitvoering is zeker zo belangrijk als steeds nieuwe dingen verzinnen</v>
      </c>
      <c r="AI5" s="73" t="s">
        <v>31</v>
      </c>
      <c r="AJ5" s="21"/>
      <c r="AK5" s="74"/>
      <c r="AL5" s="2">
        <f>invullen!B25</f>
        <v>0</v>
      </c>
      <c r="AM5" s="2">
        <f>invullen!C25</f>
        <v>0</v>
      </c>
      <c r="AN5" s="2">
        <f>invullen!D25</f>
        <v>0</v>
      </c>
      <c r="AO5" s="2">
        <f>invullen!E25</f>
        <v>0</v>
      </c>
      <c r="AP5" s="2">
        <f>invullen!F25</f>
        <v>0</v>
      </c>
      <c r="AQ5" s="76" t="str">
        <f>invullen!G25</f>
        <v>ik vind dossierkennis erg belangrijk</v>
      </c>
      <c r="AR5" s="75" t="s">
        <v>30</v>
      </c>
      <c r="AS5" s="21"/>
    </row>
    <row r="6" spans="1:46">
      <c r="A6" s="66"/>
      <c r="B6" s="2">
        <f>invullen!B28</f>
        <v>0</v>
      </c>
      <c r="C6" s="2">
        <f>invullen!C28</f>
        <v>0</v>
      </c>
      <c r="D6" s="2">
        <f>invullen!D28</f>
        <v>0</v>
      </c>
      <c r="E6" s="2">
        <f>invullen!E28</f>
        <v>0</v>
      </c>
      <c r="F6" s="2">
        <f>invullen!F28</f>
        <v>0</v>
      </c>
      <c r="G6" s="76" t="str">
        <f>invullen!G28</f>
        <v>ik bepaal graag wat er op de agenda komt</v>
      </c>
      <c r="H6" s="67" t="s">
        <v>33</v>
      </c>
      <c r="J6" s="68"/>
      <c r="K6" s="2">
        <f>invullen!B32</f>
        <v>0</v>
      </c>
      <c r="L6" s="2">
        <f>invullen!C32</f>
        <v>0</v>
      </c>
      <c r="M6" s="2">
        <f>invullen!D32</f>
        <v>0</v>
      </c>
      <c r="N6" s="2">
        <f>invullen!E32</f>
        <v>0</v>
      </c>
      <c r="O6" s="2">
        <f>invullen!F32</f>
        <v>0</v>
      </c>
      <c r="P6" s="76" t="str">
        <f>invullen!G32</f>
        <v>ik hecht veel waarde aan de ambtelijke adviezen</v>
      </c>
      <c r="Q6" s="71" t="s">
        <v>34</v>
      </c>
      <c r="S6" s="69"/>
      <c r="T6" s="2">
        <f>invullen!B35</f>
        <v>0</v>
      </c>
      <c r="U6" s="2">
        <f>invullen!C35</f>
        <v>0</v>
      </c>
      <c r="V6" s="2">
        <f>invullen!D35</f>
        <v>0</v>
      </c>
      <c r="W6" s="2">
        <f>invullen!E35</f>
        <v>0</v>
      </c>
      <c r="X6" s="2">
        <f>invullen!F35</f>
        <v>0</v>
      </c>
      <c r="Y6" s="76" t="str">
        <f>invullen!G35</f>
        <v>ik neem niet graag meteen stelling over iets</v>
      </c>
      <c r="Z6" s="70" t="s">
        <v>36</v>
      </c>
      <c r="AB6" s="72"/>
      <c r="AC6" s="2">
        <f>invullen!B33</f>
        <v>0</v>
      </c>
      <c r="AD6" s="2">
        <f>invullen!C33</f>
        <v>0</v>
      </c>
      <c r="AE6" s="2">
        <f>invullen!D33</f>
        <v>0</v>
      </c>
      <c r="AF6" s="2">
        <f>invullen!E33</f>
        <v>0</v>
      </c>
      <c r="AG6" s="2">
        <f>invullen!F33</f>
        <v>0</v>
      </c>
      <c r="AH6" s="2" t="str">
        <f>invullen!G33</f>
        <v>vaste procedures vormen de basis voor goede besluitvorming</v>
      </c>
      <c r="AI6" s="73" t="s">
        <v>37</v>
      </c>
      <c r="AJ6" s="21"/>
      <c r="AK6" s="74"/>
      <c r="AL6" s="2">
        <f>invullen!B34</f>
        <v>0</v>
      </c>
      <c r="AM6" s="2">
        <f>invullen!C34</f>
        <v>0</v>
      </c>
      <c r="AN6" s="2">
        <f>invullen!D34</f>
        <v>0</v>
      </c>
      <c r="AO6" s="2">
        <f>invullen!E34</f>
        <v>0</v>
      </c>
      <c r="AP6" s="2">
        <f>invullen!F34</f>
        <v>0</v>
      </c>
      <c r="AQ6" s="76" t="str">
        <f>invullen!G34</f>
        <v>continuïteit vind ik van groot belang</v>
      </c>
      <c r="AR6" s="75" t="s">
        <v>35</v>
      </c>
      <c r="AS6" s="21"/>
    </row>
    <row r="7" spans="1:46">
      <c r="B7">
        <f>4-(COUNT(B3:B6))</f>
        <v>0</v>
      </c>
      <c r="C7">
        <f t="shared" ref="C7:F7" si="0">4-(COUNT(C3:C6))</f>
        <v>0</v>
      </c>
      <c r="D7">
        <f t="shared" si="0"/>
        <v>0</v>
      </c>
      <c r="E7">
        <f t="shared" si="0"/>
        <v>0</v>
      </c>
      <c r="F7">
        <f t="shared" si="0"/>
        <v>0</v>
      </c>
      <c r="K7">
        <f t="shared" ref="K7:O7" si="1">4-(COUNT(K3:K6))</f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T7">
        <f t="shared" ref="T7:X7" si="2">4-(COUNT(T3:T6))</f>
        <v>0</v>
      </c>
      <c r="U7">
        <f t="shared" si="2"/>
        <v>0</v>
      </c>
      <c r="V7">
        <f t="shared" si="2"/>
        <v>0</v>
      </c>
      <c r="W7">
        <f t="shared" si="2"/>
        <v>0</v>
      </c>
      <c r="X7">
        <f t="shared" si="2"/>
        <v>0</v>
      </c>
      <c r="AC7">
        <f t="shared" ref="AC7:AG7" si="3">4-(COUNT(AC3:AC6))</f>
        <v>0</v>
      </c>
      <c r="AD7">
        <f t="shared" si="3"/>
        <v>0</v>
      </c>
      <c r="AE7">
        <f t="shared" si="3"/>
        <v>0</v>
      </c>
      <c r="AF7">
        <f t="shared" si="3"/>
        <v>0</v>
      </c>
      <c r="AG7">
        <f t="shared" si="3"/>
        <v>0</v>
      </c>
      <c r="AJ7" s="5"/>
      <c r="AL7">
        <f t="shared" ref="AL7:AP7" si="4">4-(COUNT(AL3:AL6))</f>
        <v>0</v>
      </c>
      <c r="AM7">
        <f t="shared" si="4"/>
        <v>0</v>
      </c>
      <c r="AN7">
        <f t="shared" si="4"/>
        <v>0</v>
      </c>
      <c r="AO7">
        <f t="shared" si="4"/>
        <v>0</v>
      </c>
      <c r="AP7">
        <f t="shared" si="4"/>
        <v>0</v>
      </c>
      <c r="AS7" s="5"/>
    </row>
    <row r="8" spans="1:46">
      <c r="B8" s="3">
        <f>B7*1</f>
        <v>0</v>
      </c>
      <c r="C8" s="3">
        <f>C7*2</f>
        <v>0</v>
      </c>
      <c r="D8" s="3">
        <f>D7*3</f>
        <v>0</v>
      </c>
      <c r="E8" s="3">
        <f>E7*4</f>
        <v>0</v>
      </c>
      <c r="F8" s="3">
        <f>F7*5</f>
        <v>0</v>
      </c>
      <c r="H8" s="61">
        <f>SUM(B8:F8)</f>
        <v>0</v>
      </c>
      <c r="K8" s="3">
        <f>K7*1</f>
        <v>0</v>
      </c>
      <c r="L8" s="3">
        <f>L7*2</f>
        <v>0</v>
      </c>
      <c r="M8" s="3">
        <f>M7*3</f>
        <v>0</v>
      </c>
      <c r="N8" s="3">
        <f>N7*4</f>
        <v>0</v>
      </c>
      <c r="O8" s="3">
        <f>O7*5</f>
        <v>0</v>
      </c>
      <c r="Q8" s="63">
        <f>SUM(K8:O8)</f>
        <v>0</v>
      </c>
      <c r="T8" s="3">
        <f>T7*1</f>
        <v>0</v>
      </c>
      <c r="U8" s="3">
        <f>U7*2</f>
        <v>0</v>
      </c>
      <c r="V8" s="3">
        <f>V7*3</f>
        <v>0</v>
      </c>
      <c r="W8" s="3">
        <f>W7*4</f>
        <v>0</v>
      </c>
      <c r="X8" s="3">
        <f>X7*5</f>
        <v>0</v>
      </c>
      <c r="Z8" s="64">
        <f>SUM(T8:X8)</f>
        <v>0</v>
      </c>
      <c r="AC8" s="3">
        <f>AC7*1</f>
        <v>0</v>
      </c>
      <c r="AD8" s="3">
        <f>AD7*2</f>
        <v>0</v>
      </c>
      <c r="AE8" s="3">
        <f>AE7*3</f>
        <v>0</v>
      </c>
      <c r="AF8" s="3">
        <f>AF7*4</f>
        <v>0</v>
      </c>
      <c r="AG8" s="3">
        <f>AG7*5</f>
        <v>0</v>
      </c>
      <c r="AI8" s="65">
        <f>SUM(AC8:AG8)</f>
        <v>0</v>
      </c>
      <c r="AJ8" s="24"/>
      <c r="AL8" s="3">
        <f>AL7*1</f>
        <v>0</v>
      </c>
      <c r="AM8" s="3">
        <f>AM7*2</f>
        <v>0</v>
      </c>
      <c r="AN8" s="3">
        <f>AN7*3</f>
        <v>0</v>
      </c>
      <c r="AO8" s="3">
        <f>AO7*4</f>
        <v>0</v>
      </c>
      <c r="AP8" s="3">
        <f>AP7*5</f>
        <v>0</v>
      </c>
      <c r="AR8" s="62">
        <f>SUM(AL8:AP8)</f>
        <v>0</v>
      </c>
      <c r="AS8" s="24"/>
      <c r="AT8">
        <f>H8+Q8+Z8+AI8+AR8</f>
        <v>0</v>
      </c>
    </row>
    <row r="9" spans="1:46">
      <c r="H9" s="25">
        <f>(H8-4)/16</f>
        <v>-0.25</v>
      </c>
      <c r="Q9" s="25">
        <f>(Q8-4)/16</f>
        <v>-0.25</v>
      </c>
      <c r="Z9" s="25">
        <f>(Z8-4)/16</f>
        <v>-0.25</v>
      </c>
      <c r="AI9" s="25">
        <f>(AI8-4)/16</f>
        <v>-0.25</v>
      </c>
      <c r="AJ9" s="5"/>
      <c r="AR9" s="25">
        <f>(AR8-4)/16</f>
        <v>-0.25</v>
      </c>
      <c r="AS9" s="5"/>
    </row>
    <row r="10" spans="1:46" ht="13.5" thickBot="1">
      <c r="H10" s="46"/>
      <c r="N10" s="5"/>
      <c r="O10" s="5"/>
      <c r="P10" s="5"/>
      <c r="Q10" s="47"/>
      <c r="R10" s="5"/>
      <c r="S10" s="5"/>
      <c r="T10" s="5"/>
      <c r="U10" s="5"/>
      <c r="V10" s="5"/>
      <c r="W10" s="5"/>
      <c r="X10" s="5"/>
      <c r="Y10" s="5"/>
      <c r="Z10" s="47"/>
      <c r="AA10" s="24"/>
      <c r="AB10" s="5"/>
      <c r="AC10" s="5"/>
      <c r="AD10" s="5"/>
      <c r="AE10" s="5"/>
      <c r="AI10" s="46"/>
      <c r="AJ10" s="5"/>
      <c r="AR10" s="46"/>
      <c r="AS10" s="5"/>
    </row>
    <row r="11" spans="1:46" ht="22.5" customHeight="1">
      <c r="A11" s="5"/>
      <c r="B11" s="5"/>
      <c r="C11" s="5"/>
      <c r="D11" s="5"/>
      <c r="E11" s="5"/>
      <c r="F11" s="5"/>
      <c r="G11" s="5" t="str">
        <f>G1</f>
        <v>N A A M</v>
      </c>
      <c r="H11" s="5"/>
      <c r="I11" s="5"/>
      <c r="J11" s="5"/>
      <c r="K11" s="5"/>
      <c r="L11" s="5"/>
      <c r="M11" s="5"/>
      <c r="N11" s="24"/>
      <c r="O11" s="78"/>
      <c r="P11" s="90" t="str">
        <f>Y1</f>
        <v>N A A M</v>
      </c>
      <c r="Q11" s="79"/>
      <c r="R11" s="79"/>
      <c r="S11" s="80"/>
      <c r="T11" s="79"/>
      <c r="U11" s="104" t="s">
        <v>39</v>
      </c>
      <c r="V11" s="79"/>
      <c r="W11" s="79"/>
      <c r="X11" s="79"/>
      <c r="Y11" s="103" t="str">
        <f>invullen!K1</f>
        <v>BESTUURSSTIJLEN</v>
      </c>
      <c r="Z11" s="79"/>
      <c r="AA11" s="79"/>
      <c r="AB11" s="79"/>
      <c r="AC11" s="81"/>
      <c r="AD11" s="5"/>
      <c r="AE11" s="5"/>
      <c r="AF11" s="5"/>
      <c r="AG11" s="5"/>
      <c r="AH11" s="5"/>
      <c r="AI11" s="5"/>
      <c r="AK11" s="5"/>
      <c r="AL11" s="5"/>
      <c r="AM11" s="5"/>
      <c r="AN11" s="5"/>
      <c r="AO11" s="5"/>
      <c r="AP11" s="5"/>
      <c r="AQ11" s="5"/>
      <c r="AR11" s="5"/>
    </row>
    <row r="12" spans="1:46" ht="8.25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24"/>
      <c r="O12" s="82"/>
      <c r="P12" s="24"/>
      <c r="Q12" s="24"/>
      <c r="R12" s="24"/>
      <c r="S12" s="24"/>
      <c r="T12" s="24"/>
      <c r="U12" s="24"/>
      <c r="V12" s="24"/>
      <c r="W12" s="24"/>
      <c r="X12" s="24"/>
      <c r="Y12" s="77"/>
      <c r="Z12" s="24"/>
      <c r="AA12" s="24"/>
      <c r="AB12" s="24"/>
      <c r="AC12" s="83"/>
      <c r="AD12" s="5"/>
      <c r="AE12" s="5"/>
      <c r="AF12" s="5"/>
      <c r="AG12" s="5"/>
      <c r="AH12" s="5"/>
      <c r="AI12" s="5"/>
      <c r="AK12" s="5"/>
      <c r="AL12" s="5"/>
      <c r="AM12" s="5"/>
      <c r="AN12" s="5"/>
      <c r="AO12" s="5"/>
      <c r="AP12" s="5"/>
      <c r="AQ12" s="5"/>
      <c r="AR12" s="5"/>
    </row>
    <row r="13" spans="1:46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24"/>
      <c r="O13" s="82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83"/>
      <c r="AD13" s="5"/>
      <c r="AE13" s="5"/>
      <c r="AF13" s="5"/>
      <c r="AG13" s="5"/>
      <c r="AH13" s="5"/>
      <c r="AI13" s="5"/>
      <c r="AK13" s="5"/>
      <c r="AL13" s="5"/>
      <c r="AM13" s="5"/>
      <c r="AN13" s="5"/>
      <c r="AO13" s="5"/>
      <c r="AP13" s="5"/>
      <c r="AQ13" s="5"/>
      <c r="AR13" s="5"/>
    </row>
    <row r="14" spans="1:46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24"/>
      <c r="O14" s="82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83"/>
      <c r="AD14" s="5"/>
      <c r="AE14" s="5"/>
      <c r="AF14" s="5"/>
      <c r="AG14" s="5"/>
      <c r="AH14" s="5"/>
      <c r="AI14" s="5"/>
      <c r="AK14" s="5"/>
      <c r="AL14" s="5"/>
      <c r="AM14" s="5"/>
      <c r="AN14" s="5"/>
      <c r="AO14" s="5"/>
      <c r="AP14" s="5"/>
      <c r="AQ14" s="5"/>
      <c r="AR14" s="5"/>
    </row>
    <row r="15" spans="1:46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24"/>
      <c r="O15" s="82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83"/>
      <c r="AD15" s="5"/>
      <c r="AE15" s="5"/>
      <c r="AF15" s="5"/>
      <c r="AG15" s="5"/>
      <c r="AH15" s="5"/>
      <c r="AI15" s="5"/>
      <c r="AK15" s="5"/>
      <c r="AL15" s="5"/>
      <c r="AM15" s="5"/>
      <c r="AN15" s="5"/>
      <c r="AO15" s="5"/>
      <c r="AP15" s="5"/>
      <c r="AQ15" s="5"/>
      <c r="AR15" s="5"/>
    </row>
    <row r="16" spans="1:46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24"/>
      <c r="O16" s="82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83"/>
      <c r="AD16" s="5"/>
      <c r="AE16" s="5"/>
      <c r="AF16" s="5"/>
      <c r="AG16" s="5"/>
      <c r="AH16" s="5"/>
      <c r="AI16" s="5"/>
      <c r="AK16" s="5"/>
      <c r="AL16" s="5"/>
      <c r="AM16" s="5"/>
      <c r="AN16" s="5"/>
      <c r="AO16" s="5"/>
      <c r="AP16" s="5"/>
      <c r="AQ16" s="5"/>
      <c r="AR16" s="5"/>
    </row>
    <row r="17" spans="1:44" ht="15.7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24"/>
      <c r="O17" s="82"/>
      <c r="P17" s="88" t="s">
        <v>42</v>
      </c>
      <c r="Q17" s="24"/>
      <c r="R17" s="24"/>
      <c r="S17" s="24"/>
      <c r="T17" s="28"/>
      <c r="U17" s="28"/>
      <c r="V17" s="28"/>
      <c r="W17" s="28"/>
      <c r="X17" s="28"/>
      <c r="Y17" s="89" t="s">
        <v>38</v>
      </c>
      <c r="Z17" s="24"/>
      <c r="AA17" s="24"/>
      <c r="AB17" s="24"/>
      <c r="AC17" s="83"/>
      <c r="AD17" s="5"/>
      <c r="AE17" s="5"/>
      <c r="AF17" s="5"/>
      <c r="AG17" s="5"/>
      <c r="AH17" s="5"/>
      <c r="AI17" s="5"/>
      <c r="AK17" s="5"/>
      <c r="AL17" s="5"/>
      <c r="AM17" s="5"/>
      <c r="AN17" s="5"/>
      <c r="AO17" s="5"/>
      <c r="AP17" s="5"/>
      <c r="AQ17" s="5"/>
      <c r="AR17" s="5"/>
    </row>
    <row r="18" spans="1:4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24"/>
      <c r="O18" s="82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83"/>
      <c r="AD18" s="5"/>
      <c r="AE18" s="5"/>
      <c r="AF18" s="5"/>
      <c r="AG18" s="5"/>
      <c r="AH18" s="5"/>
      <c r="AI18" s="5"/>
      <c r="AK18" s="5"/>
      <c r="AL18" s="5"/>
      <c r="AM18" s="5"/>
      <c r="AN18" s="5"/>
      <c r="AO18" s="5"/>
      <c r="AP18" s="5"/>
      <c r="AQ18" s="5"/>
      <c r="AR18" s="5"/>
    </row>
    <row r="19" spans="1:4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24"/>
      <c r="O19" s="82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83"/>
      <c r="AD19" s="5"/>
      <c r="AE19" s="5"/>
      <c r="AF19" s="5"/>
      <c r="AG19" s="5"/>
      <c r="AH19" s="5"/>
      <c r="AI19" s="5"/>
      <c r="AK19" s="5"/>
      <c r="AL19" s="5"/>
      <c r="AM19" s="5"/>
      <c r="AN19" s="5"/>
      <c r="AO19" s="5"/>
      <c r="AP19" s="5"/>
      <c r="AQ19" s="5"/>
      <c r="AR19" s="5"/>
    </row>
    <row r="20" spans="1:44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24"/>
      <c r="O20" s="82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83"/>
      <c r="AD20" s="5"/>
      <c r="AE20" s="5"/>
      <c r="AF20" s="5"/>
      <c r="AG20" s="5"/>
      <c r="AH20" s="5"/>
      <c r="AI20" s="5"/>
      <c r="AK20" s="5"/>
      <c r="AL20" s="5"/>
      <c r="AM20" s="5"/>
      <c r="AN20" s="5"/>
      <c r="AO20" s="5"/>
      <c r="AP20" s="5"/>
      <c r="AQ20" s="5"/>
      <c r="AR20" s="5"/>
    </row>
    <row r="21" spans="1:44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24"/>
      <c r="O21" s="82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83"/>
      <c r="AD21" s="5"/>
      <c r="AE21" s="5"/>
      <c r="AF21" s="5"/>
      <c r="AG21" s="5"/>
      <c r="AH21" s="5"/>
      <c r="AI21" s="5"/>
      <c r="AK21" s="5"/>
      <c r="AL21" s="5"/>
      <c r="AM21" s="5"/>
      <c r="AN21" s="5"/>
      <c r="AO21" s="5"/>
      <c r="AP21" s="5"/>
      <c r="AQ21" s="5"/>
      <c r="AR21" s="5"/>
    </row>
    <row r="22" spans="1:44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24"/>
      <c r="O22" s="82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83"/>
      <c r="AD22" s="5"/>
      <c r="AE22" s="5"/>
      <c r="AF22" s="5"/>
      <c r="AG22" s="5"/>
      <c r="AH22" s="5"/>
      <c r="AI22" s="5"/>
      <c r="AK22" s="5"/>
      <c r="AL22" s="5"/>
      <c r="AM22" s="5"/>
      <c r="AN22" s="5"/>
      <c r="AO22" s="5"/>
      <c r="AP22" s="5"/>
      <c r="AQ22" s="5"/>
      <c r="AR22" s="5"/>
    </row>
    <row r="23" spans="1:44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24"/>
      <c r="O23" s="82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83"/>
      <c r="AD23" s="5"/>
      <c r="AE23" s="5"/>
      <c r="AF23" s="5"/>
      <c r="AG23" s="5"/>
      <c r="AH23" s="5"/>
      <c r="AI23" s="5"/>
      <c r="AK23" s="5"/>
      <c r="AL23" s="5"/>
      <c r="AM23" s="5"/>
      <c r="AN23" s="5"/>
      <c r="AO23" s="5"/>
      <c r="AP23" s="5"/>
      <c r="AQ23" s="5"/>
      <c r="AR23" s="5"/>
    </row>
    <row r="24" spans="1:4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4"/>
      <c r="O24" s="8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83"/>
      <c r="AD24" s="5"/>
      <c r="AE24" s="5"/>
      <c r="AF24" s="5"/>
      <c r="AG24" s="5"/>
      <c r="AH24" s="5"/>
      <c r="AI24" s="5"/>
      <c r="AK24" s="5"/>
      <c r="AL24" s="5"/>
      <c r="AM24" s="5"/>
      <c r="AN24" s="5"/>
      <c r="AO24" s="5"/>
      <c r="AP24" s="5"/>
      <c r="AQ24" s="5"/>
      <c r="AR24" s="5"/>
    </row>
    <row r="25" spans="1:4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4"/>
      <c r="O25" s="82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83"/>
      <c r="AD25" s="5"/>
      <c r="AE25" s="5"/>
      <c r="AF25" s="5"/>
      <c r="AG25" s="5"/>
      <c r="AH25" s="5"/>
      <c r="AI25" s="5"/>
      <c r="AK25" s="5"/>
      <c r="AL25" s="5"/>
      <c r="AM25" s="5"/>
      <c r="AN25" s="5"/>
      <c r="AO25" s="5"/>
      <c r="AP25" s="5"/>
      <c r="AQ25" s="5"/>
      <c r="AR25" s="5"/>
    </row>
    <row r="26" spans="1:44">
      <c r="F26" s="5"/>
      <c r="G26" s="5"/>
      <c r="H26" s="5"/>
      <c r="N26" s="24"/>
      <c r="O26" s="82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83"/>
      <c r="AD26" s="5"/>
      <c r="AK26" s="5"/>
    </row>
    <row r="27" spans="1:44">
      <c r="F27" s="5"/>
      <c r="G27" s="5"/>
      <c r="H27" s="5"/>
      <c r="N27" s="24"/>
      <c r="O27" s="82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83"/>
      <c r="AD27" s="5"/>
      <c r="AK27" s="5"/>
    </row>
    <row r="28" spans="1:44">
      <c r="F28" s="5"/>
      <c r="G28" s="5"/>
      <c r="H28" s="5"/>
      <c r="N28" s="24"/>
      <c r="O28" s="82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83"/>
      <c r="AD28" s="5"/>
      <c r="AK28" s="5"/>
    </row>
    <row r="29" spans="1:44">
      <c r="F29" s="5"/>
      <c r="G29" s="5"/>
      <c r="H29" s="5"/>
      <c r="N29" s="24"/>
      <c r="O29" s="82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83"/>
      <c r="AD29" s="5"/>
      <c r="AK29" s="5"/>
    </row>
    <row r="30" spans="1:44">
      <c r="F30" s="5"/>
      <c r="G30" s="5"/>
      <c r="H30" s="5"/>
      <c r="N30" s="24"/>
      <c r="O30" s="82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83"/>
      <c r="AD30" s="5"/>
      <c r="AK30" s="5"/>
      <c r="AQ30" s="41"/>
    </row>
    <row r="31" spans="1:44" ht="15.75">
      <c r="F31" s="5"/>
      <c r="G31" s="5"/>
      <c r="H31" s="5"/>
      <c r="N31" s="24"/>
      <c r="O31" s="82"/>
      <c r="P31" s="89" t="s">
        <v>41</v>
      </c>
      <c r="Q31" s="24"/>
      <c r="R31" s="24"/>
      <c r="S31" s="24"/>
      <c r="T31" s="24"/>
      <c r="U31" s="24"/>
      <c r="V31" s="24"/>
      <c r="W31" s="24"/>
      <c r="X31" s="24"/>
      <c r="Y31" s="89" t="s">
        <v>40</v>
      </c>
      <c r="Z31" s="24"/>
      <c r="AA31" s="24"/>
      <c r="AB31" s="24"/>
      <c r="AC31" s="83"/>
      <c r="AD31" s="5"/>
      <c r="AK31" s="5"/>
    </row>
    <row r="32" spans="1:44">
      <c r="F32" s="5"/>
      <c r="G32" s="5"/>
      <c r="H32" s="5"/>
      <c r="N32" s="24"/>
      <c r="O32" s="82"/>
      <c r="P32" s="48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83"/>
      <c r="AD32" s="5"/>
      <c r="AK32" s="5"/>
    </row>
    <row r="33" spans="6:37">
      <c r="F33" s="5"/>
      <c r="G33" s="5"/>
      <c r="H33" s="5"/>
      <c r="N33" s="24"/>
      <c r="O33" s="82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83"/>
      <c r="AD33" s="5"/>
      <c r="AK33" s="5"/>
    </row>
    <row r="34" spans="6:37">
      <c r="F34" s="5"/>
      <c r="G34" s="5"/>
      <c r="H34" s="5"/>
      <c r="N34" s="24"/>
      <c r="O34" s="82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83"/>
      <c r="AD34" s="5"/>
      <c r="AK34" s="5"/>
    </row>
    <row r="35" spans="6:37">
      <c r="F35" s="5"/>
      <c r="G35" s="5"/>
      <c r="H35" s="5"/>
      <c r="N35" s="5"/>
      <c r="O35" s="82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83"/>
      <c r="AD35" s="5"/>
      <c r="AK35" s="5"/>
    </row>
    <row r="36" spans="6:37">
      <c r="F36" s="5"/>
      <c r="G36" s="5"/>
      <c r="H36" s="5"/>
      <c r="N36" s="5"/>
      <c r="O36" s="82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83"/>
      <c r="AD36" s="5"/>
    </row>
    <row r="37" spans="6:37">
      <c r="F37" s="5"/>
      <c r="G37" s="5"/>
      <c r="H37" s="5"/>
      <c r="N37" s="5"/>
      <c r="O37" s="82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83"/>
      <c r="AD37" s="5"/>
    </row>
    <row r="38" spans="6:37">
      <c r="F38" s="5"/>
      <c r="G38" s="5"/>
      <c r="H38" s="5"/>
      <c r="N38" s="5"/>
      <c r="O38" s="82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83"/>
      <c r="AD38" s="5"/>
    </row>
    <row r="39" spans="6:37">
      <c r="F39" s="5"/>
      <c r="G39" s="5"/>
      <c r="H39" s="5"/>
      <c r="N39" s="5"/>
      <c r="O39" s="82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83"/>
      <c r="AD39" s="5"/>
    </row>
    <row r="40" spans="6:37">
      <c r="F40" s="5"/>
      <c r="G40" s="5"/>
      <c r="H40" s="5"/>
      <c r="N40" s="5"/>
      <c r="O40" s="82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83"/>
      <c r="AD40" s="5"/>
    </row>
    <row r="41" spans="6:37">
      <c r="F41" s="28"/>
      <c r="G41" s="28"/>
      <c r="H41" s="24"/>
      <c r="N41" s="5"/>
      <c r="O41" s="82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83"/>
      <c r="AD41" s="5"/>
    </row>
    <row r="42" spans="6:37">
      <c r="F42" s="5"/>
      <c r="G42" s="5"/>
      <c r="H42" s="5"/>
      <c r="N42" s="5"/>
      <c r="O42" s="82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83"/>
      <c r="AD42" s="5"/>
    </row>
    <row r="43" spans="6:37" ht="13.5" thickBot="1">
      <c r="F43" s="5"/>
      <c r="G43" s="5"/>
      <c r="H43" s="5"/>
      <c r="N43" s="5"/>
      <c r="O43" s="84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6"/>
      <c r="AD43" s="5"/>
    </row>
    <row r="44" spans="6:37">
      <c r="F44" s="5"/>
      <c r="G44" s="5"/>
      <c r="H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6:37">
      <c r="F45" s="5"/>
      <c r="G45" s="5"/>
      <c r="H45" s="5"/>
    </row>
    <row r="46" spans="6:37">
      <c r="F46" s="5"/>
      <c r="G46" s="5"/>
      <c r="H46" s="5"/>
    </row>
    <row r="47" spans="6:37">
      <c r="F47" s="5"/>
      <c r="G47" s="5"/>
      <c r="H47" s="5"/>
    </row>
    <row r="48" spans="6:37">
      <c r="F48" s="5"/>
      <c r="G48" s="5"/>
      <c r="H48" s="5"/>
    </row>
    <row r="49" spans="6:8">
      <c r="F49" s="5"/>
      <c r="G49" s="5"/>
      <c r="H49" s="5"/>
    </row>
    <row r="50" spans="6:8">
      <c r="F50" s="5"/>
      <c r="G50" s="5"/>
      <c r="H50" s="5"/>
    </row>
    <row r="51" spans="6:8">
      <c r="F51" s="5"/>
      <c r="G51" s="5"/>
      <c r="H51" s="5"/>
    </row>
    <row r="52" spans="6:8">
      <c r="F52" s="5"/>
      <c r="G52" s="5"/>
      <c r="H52" s="5"/>
    </row>
    <row r="53" spans="6:8">
      <c r="F53" s="5"/>
      <c r="G53" s="5"/>
      <c r="H53" s="5"/>
    </row>
    <row r="54" spans="6:8">
      <c r="F54" s="5"/>
      <c r="G54" s="5"/>
      <c r="H54" s="5"/>
    </row>
    <row r="55" spans="6:8">
      <c r="F55" s="5"/>
      <c r="G55" s="5"/>
      <c r="H55" s="5"/>
    </row>
    <row r="56" spans="6:8">
      <c r="F56" s="5"/>
      <c r="G56" s="5"/>
      <c r="H56" s="5"/>
    </row>
    <row r="57" spans="6:8">
      <c r="F57" s="5"/>
      <c r="G57" s="5"/>
      <c r="H57" s="5"/>
    </row>
    <row r="58" spans="6:8">
      <c r="F58" s="5"/>
      <c r="G58" s="5"/>
      <c r="H58" s="5"/>
    </row>
    <row r="59" spans="6:8">
      <c r="F59" s="5"/>
      <c r="G59" s="5"/>
      <c r="H59" s="5"/>
    </row>
  </sheetData>
  <sheetProtection password="E0BD" sheet="1" objects="1" scenarios="1"/>
  <conditionalFormatting sqref="G3">
    <cfRule type="duplicateValues" dxfId="9" priority="22"/>
  </conditionalFormatting>
  <conditionalFormatting sqref="G4">
    <cfRule type="duplicateValues" dxfId="8" priority="21"/>
  </conditionalFormatting>
  <conditionalFormatting sqref="G5">
    <cfRule type="duplicateValues" dxfId="7" priority="20"/>
  </conditionalFormatting>
  <conditionalFormatting sqref="G6">
    <cfRule type="duplicateValues" dxfId="6" priority="19"/>
  </conditionalFormatting>
  <conditionalFormatting sqref="G5:G6">
    <cfRule type="duplicateValues" dxfId="5" priority="12"/>
  </conditionalFormatting>
  <conditionalFormatting sqref="K3:P6">
    <cfRule type="cellIs" dxfId="4" priority="7" operator="equal">
      <formula>"x"</formula>
    </cfRule>
  </conditionalFormatting>
  <conditionalFormatting sqref="T3:Y6">
    <cfRule type="cellIs" dxfId="3" priority="6" operator="equal">
      <formula>"x"</formula>
    </cfRule>
  </conditionalFormatting>
  <conditionalFormatting sqref="AL3:AQ6 AC3:AH6">
    <cfRule type="cellIs" dxfId="2" priority="5" operator="equal">
      <formula>"x"</formula>
    </cfRule>
  </conditionalFormatting>
  <conditionalFormatting sqref="B3:G6">
    <cfRule type="cellIs" dxfId="1" priority="3" operator="equal">
      <formula>"x"</formula>
    </cfRule>
  </conditionalFormatting>
  <pageMargins left="0.13" right="0.13" top="0.23" bottom="0.56000000000000005" header="0.16" footer="0.5600000000000000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84"/>
  <sheetViews>
    <sheetView topLeftCell="H1" zoomScale="60" zoomScaleNormal="60" workbookViewId="0">
      <selection activeCell="R16" sqref="R16"/>
    </sheetView>
  </sheetViews>
  <sheetFormatPr defaultRowHeight="12.75"/>
  <cols>
    <col min="1" max="1" width="2" customWidth="1"/>
    <col min="2" max="2" width="2.140625" customWidth="1"/>
    <col min="7" max="7" width="10.140625" customWidth="1"/>
    <col min="8" max="8" width="1.28515625" style="5" customWidth="1"/>
    <col min="9" max="9" width="1.140625" style="5" customWidth="1"/>
    <col min="10" max="10" width="17" bestFit="1" customWidth="1"/>
    <col min="11" max="11" width="7.5703125" customWidth="1"/>
    <col min="12" max="12" width="8" bestFit="1" customWidth="1"/>
    <col min="13" max="13" width="7.85546875" bestFit="1" customWidth="1"/>
    <col min="14" max="14" width="7.85546875" customWidth="1"/>
    <col min="15" max="15" width="8" bestFit="1" customWidth="1"/>
    <col min="16" max="16" width="7.85546875" bestFit="1" customWidth="1"/>
    <col min="17" max="17" width="7.85546875" customWidth="1"/>
    <col min="18" max="18" width="15.85546875" bestFit="1" customWidth="1"/>
    <col min="19" max="19" width="18.42578125" bestFit="1" customWidth="1"/>
    <col min="20" max="20" width="13.28515625" bestFit="1" customWidth="1"/>
    <col min="21" max="22" width="7.85546875" customWidth="1"/>
    <col min="23" max="23" width="18.42578125" bestFit="1" customWidth="1"/>
    <col min="24" max="24" width="7.85546875" customWidth="1"/>
  </cols>
  <sheetData>
    <row r="1" spans="1:31">
      <c r="A1" s="5"/>
      <c r="B1" s="5"/>
      <c r="C1" s="5"/>
      <c r="D1" s="5"/>
      <c r="E1" s="5"/>
      <c r="F1" s="5"/>
      <c r="G1" s="5"/>
    </row>
    <row r="2" spans="1:31" ht="12" customHeight="1">
      <c r="A2" s="5"/>
      <c r="B2" s="15"/>
      <c r="C2" s="29"/>
      <c r="D2" s="29"/>
      <c r="E2" s="29"/>
      <c r="F2" s="29"/>
      <c r="G2" s="30"/>
      <c r="I2" s="7"/>
      <c r="J2" s="8"/>
      <c r="K2" s="8"/>
      <c r="L2" s="8"/>
      <c r="M2" s="8"/>
      <c r="N2" s="8"/>
      <c r="O2" s="8"/>
      <c r="P2" s="8"/>
      <c r="Q2" s="37" t="s">
        <v>8</v>
      </c>
    </row>
    <row r="3" spans="1:31">
      <c r="A3" s="5"/>
      <c r="B3" s="16"/>
      <c r="C3" s="24"/>
      <c r="D3" s="24"/>
      <c r="E3" s="24"/>
      <c r="F3" s="24"/>
      <c r="G3" s="31"/>
      <c r="I3" s="9"/>
      <c r="J3" s="13" t="s">
        <v>7</v>
      </c>
      <c r="K3" s="34" t="e">
        <f>#REF!</f>
        <v>#REF!</v>
      </c>
      <c r="L3" s="61" t="s">
        <v>38</v>
      </c>
      <c r="M3" s="63" t="s">
        <v>40</v>
      </c>
      <c r="N3" s="64" t="s">
        <v>41</v>
      </c>
      <c r="O3" s="65" t="s">
        <v>42</v>
      </c>
      <c r="P3" s="62" t="s">
        <v>39</v>
      </c>
      <c r="Q3" s="38" t="s">
        <v>9</v>
      </c>
      <c r="S3" s="96" t="s">
        <v>61</v>
      </c>
      <c r="T3" s="97" t="s">
        <v>38</v>
      </c>
      <c r="U3" s="61"/>
    </row>
    <row r="4" spans="1:31">
      <c r="A4" s="5"/>
      <c r="B4" s="16"/>
      <c r="C4" s="24"/>
      <c r="D4" s="24"/>
      <c r="E4" s="24"/>
      <c r="F4" s="24"/>
      <c r="G4" s="31"/>
      <c r="I4" s="9"/>
      <c r="J4" s="122" t="s">
        <v>43</v>
      </c>
      <c r="K4" s="123"/>
      <c r="L4" s="43">
        <f>'verwerkblad kleur'!H9</f>
        <v>-0.25</v>
      </c>
      <c r="M4" s="43">
        <f>'verwerkblad kleur'!Q9</f>
        <v>-0.25</v>
      </c>
      <c r="N4" s="43">
        <f>'verwerkblad kleur'!Z9</f>
        <v>-0.25</v>
      </c>
      <c r="O4" s="43">
        <f>'verwerkblad kleur'!AI9</f>
        <v>-0.25</v>
      </c>
      <c r="P4" s="43">
        <f>'verwerkblad kleur'!AR9</f>
        <v>-0.25</v>
      </c>
      <c r="Q4" s="39"/>
      <c r="S4" s="96" t="s">
        <v>62</v>
      </c>
      <c r="T4" s="97" t="s">
        <v>39</v>
      </c>
      <c r="U4" s="62"/>
    </row>
    <row r="5" spans="1:31">
      <c r="A5" s="5"/>
      <c r="B5" s="16"/>
      <c r="C5" s="24"/>
      <c r="D5" s="24"/>
      <c r="E5" s="24"/>
      <c r="F5" s="24"/>
      <c r="G5" s="31"/>
      <c r="I5" s="9"/>
      <c r="J5" s="124" t="s">
        <v>44</v>
      </c>
      <c r="K5" s="125"/>
      <c r="L5" s="44">
        <f>100%-((N4+O4)/2)</f>
        <v>1.25</v>
      </c>
      <c r="M5" s="44">
        <f t="shared" ref="M5" si="0">100%-((O4+P4)/2)</f>
        <v>1.25</v>
      </c>
      <c r="N5" s="44">
        <f>100%-((P4+L4)/2)</f>
        <v>1.25</v>
      </c>
      <c r="O5" s="44">
        <f>100%-((L4+M4)/2)</f>
        <v>1.25</v>
      </c>
      <c r="P5" s="44">
        <f>100%-((M4+N4)/2)</f>
        <v>1.25</v>
      </c>
      <c r="Q5" s="40"/>
      <c r="S5" s="96" t="s">
        <v>63</v>
      </c>
      <c r="T5" s="97" t="s">
        <v>40</v>
      </c>
      <c r="U5" s="63"/>
    </row>
    <row r="6" spans="1:31">
      <c r="A6" s="5"/>
      <c r="B6" s="16"/>
      <c r="C6" s="24"/>
      <c r="D6" s="24"/>
      <c r="E6" s="24"/>
      <c r="F6" s="24"/>
      <c r="G6" s="31"/>
      <c r="I6" s="9"/>
      <c r="J6" s="122" t="s">
        <v>6</v>
      </c>
      <c r="K6" s="126"/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45" t="e">
        <f>#REF!</f>
        <v>#REF!</v>
      </c>
      <c r="S6" s="96" t="s">
        <v>64</v>
      </c>
      <c r="T6" s="97" t="s">
        <v>41</v>
      </c>
      <c r="U6" s="64"/>
    </row>
    <row r="7" spans="1:31">
      <c r="A7" s="5"/>
      <c r="B7" s="16"/>
      <c r="C7" s="24"/>
      <c r="D7" s="24"/>
      <c r="E7" s="24"/>
      <c r="F7" s="24"/>
      <c r="G7" s="31"/>
      <c r="I7" s="10"/>
      <c r="J7" s="11"/>
      <c r="K7" s="11"/>
      <c r="L7" s="11"/>
      <c r="M7" s="11"/>
      <c r="N7" s="11"/>
      <c r="O7" s="11"/>
      <c r="P7" s="11"/>
      <c r="Q7" s="12"/>
      <c r="S7" s="96" t="s">
        <v>65</v>
      </c>
      <c r="T7" s="97" t="s">
        <v>42</v>
      </c>
      <c r="U7" s="65"/>
    </row>
    <row r="8" spans="1:31">
      <c r="A8" s="5"/>
      <c r="B8" s="16"/>
      <c r="C8" s="24"/>
      <c r="D8" s="24"/>
      <c r="E8" s="24"/>
      <c r="F8" s="24"/>
      <c r="G8" s="31"/>
    </row>
    <row r="9" spans="1:31">
      <c r="A9" s="5"/>
      <c r="B9" s="16"/>
      <c r="C9" s="24"/>
      <c r="D9" s="24"/>
      <c r="E9" s="24"/>
      <c r="F9" s="24"/>
      <c r="G9" s="31"/>
      <c r="M9" s="55"/>
      <c r="N9" s="55"/>
      <c r="O9" s="41"/>
      <c r="P9" s="41"/>
      <c r="S9" s="4"/>
      <c r="T9" s="4"/>
    </row>
    <row r="10" spans="1:31">
      <c r="A10" s="5"/>
      <c r="B10" s="16"/>
      <c r="C10" s="24"/>
      <c r="D10" s="24"/>
      <c r="E10" s="24"/>
      <c r="F10" s="24"/>
      <c r="G10" s="31"/>
      <c r="J10" s="100" t="s">
        <v>11</v>
      </c>
      <c r="K10" s="99"/>
      <c r="L10" s="100" t="s">
        <v>10</v>
      </c>
      <c r="M10" s="99"/>
      <c r="N10" s="98" t="s">
        <v>12</v>
      </c>
      <c r="O10" s="99"/>
      <c r="P10" s="41"/>
      <c r="R10" s="100" t="s">
        <v>11</v>
      </c>
      <c r="S10" s="96" t="s">
        <v>62</v>
      </c>
      <c r="T10" s="97" t="s">
        <v>38</v>
      </c>
    </row>
    <row r="11" spans="1:31">
      <c r="A11" s="5"/>
      <c r="B11" s="16"/>
      <c r="C11" s="24"/>
      <c r="D11" s="24"/>
      <c r="E11" s="24"/>
      <c r="F11" s="24"/>
      <c r="G11" s="31"/>
      <c r="M11" s="55"/>
      <c r="N11" s="55"/>
      <c r="O11" s="41"/>
      <c r="P11" s="41"/>
      <c r="Q11" s="121"/>
      <c r="R11" s="121"/>
      <c r="S11" s="4"/>
      <c r="T11" s="4"/>
    </row>
    <row r="12" spans="1:31">
      <c r="A12" s="5"/>
      <c r="B12" s="16"/>
      <c r="C12" s="24"/>
      <c r="D12" s="24"/>
      <c r="E12" s="24"/>
      <c r="F12" s="24"/>
      <c r="G12" s="31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</row>
    <row r="13" spans="1:31" ht="13.5" thickBot="1">
      <c r="A13" s="5"/>
      <c r="B13" s="16"/>
      <c r="C13" s="24"/>
      <c r="D13" s="24"/>
      <c r="E13" s="24"/>
      <c r="F13" s="24"/>
      <c r="G13" s="31"/>
      <c r="J13" s="15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30"/>
      <c r="AD13" s="5"/>
      <c r="AE13" s="5"/>
    </row>
    <row r="14" spans="1:31" ht="12.75" customHeight="1" thickBot="1">
      <c r="A14" s="5"/>
      <c r="B14" s="16"/>
      <c r="C14" s="26"/>
      <c r="D14" s="36" t="s">
        <v>60</v>
      </c>
      <c r="E14" s="6"/>
      <c r="F14" s="27" t="e">
        <f>#REF!</f>
        <v>#REF!</v>
      </c>
      <c r="G14" s="31"/>
      <c r="J14" s="16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48"/>
      <c r="V14" s="24"/>
      <c r="W14" s="24"/>
      <c r="X14" s="24"/>
      <c r="Y14" s="24"/>
      <c r="Z14" s="24"/>
      <c r="AA14" s="24"/>
      <c r="AB14" s="24"/>
      <c r="AC14" s="31"/>
      <c r="AD14" s="5"/>
      <c r="AE14" s="5"/>
    </row>
    <row r="15" spans="1:31">
      <c r="A15" s="5"/>
      <c r="B15" s="16"/>
      <c r="C15" s="24"/>
      <c r="D15" s="24"/>
      <c r="E15" s="24"/>
      <c r="F15" s="24"/>
      <c r="G15" s="31"/>
      <c r="J15" s="16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31"/>
      <c r="AD15" s="5"/>
      <c r="AE15" s="5"/>
    </row>
    <row r="16" spans="1:31">
      <c r="A16" s="5"/>
      <c r="B16" s="16"/>
      <c r="C16" s="24"/>
      <c r="D16" s="24"/>
      <c r="E16" s="24"/>
      <c r="F16" s="24"/>
      <c r="G16" s="31"/>
      <c r="J16" s="16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31"/>
      <c r="AD16" s="5"/>
      <c r="AE16" s="5"/>
    </row>
    <row r="17" spans="1:31">
      <c r="A17" s="5"/>
      <c r="B17" s="16"/>
      <c r="C17" s="24"/>
      <c r="D17" s="24"/>
      <c r="E17" s="24"/>
      <c r="F17" s="24"/>
      <c r="G17" s="31"/>
      <c r="J17" s="16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31"/>
      <c r="AD17" s="5"/>
      <c r="AE17" s="5"/>
    </row>
    <row r="18" spans="1:31">
      <c r="A18" s="5"/>
      <c r="B18" s="16"/>
      <c r="C18" s="24"/>
      <c r="D18" s="24"/>
      <c r="E18" s="24"/>
      <c r="F18" s="24"/>
      <c r="G18" s="31"/>
      <c r="J18" s="16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31"/>
      <c r="AD18" s="5"/>
      <c r="AE18" s="5"/>
    </row>
    <row r="19" spans="1:31">
      <c r="A19" s="5"/>
      <c r="B19" s="16"/>
      <c r="C19" s="24"/>
      <c r="D19" s="24"/>
      <c r="E19" s="24"/>
      <c r="F19" s="24"/>
      <c r="G19" s="31"/>
      <c r="J19" s="16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31"/>
      <c r="AD19" s="5"/>
      <c r="AE19" s="5"/>
    </row>
    <row r="20" spans="1:31">
      <c r="A20" s="5"/>
      <c r="B20" s="16"/>
      <c r="C20" s="24"/>
      <c r="D20" s="24"/>
      <c r="E20" s="24"/>
      <c r="F20" s="24"/>
      <c r="G20" s="31"/>
      <c r="J20" s="16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31"/>
      <c r="AD20" s="5"/>
      <c r="AE20" s="5"/>
    </row>
    <row r="21" spans="1:31">
      <c r="A21" s="5"/>
      <c r="B21" s="16"/>
      <c r="C21" s="24"/>
      <c r="D21" s="24"/>
      <c r="E21" s="24"/>
      <c r="F21" s="24"/>
      <c r="G21" s="31"/>
      <c r="J21" s="16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31"/>
      <c r="AD21" s="5"/>
      <c r="AE21" s="5"/>
    </row>
    <row r="22" spans="1:31">
      <c r="A22" s="5"/>
      <c r="B22" s="16"/>
      <c r="C22" s="24"/>
      <c r="D22" s="24"/>
      <c r="E22" s="24"/>
      <c r="F22" s="24"/>
      <c r="G22" s="31"/>
      <c r="J22" s="16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31"/>
      <c r="AD22" s="5"/>
      <c r="AE22" s="5"/>
    </row>
    <row r="23" spans="1:31">
      <c r="A23" s="5"/>
      <c r="B23" s="16"/>
      <c r="C23" s="24"/>
      <c r="D23" s="24"/>
      <c r="E23" s="24"/>
      <c r="F23" s="24"/>
      <c r="G23" s="31"/>
      <c r="J23" s="16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31"/>
      <c r="AD23" s="5"/>
      <c r="AE23" s="5"/>
    </row>
    <row r="24" spans="1:31">
      <c r="A24" s="5"/>
      <c r="B24" s="16"/>
      <c r="C24" s="24"/>
      <c r="D24" s="24"/>
      <c r="E24" s="24"/>
      <c r="F24" s="24"/>
      <c r="G24" s="31"/>
      <c r="J24" s="16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31"/>
      <c r="AD24" s="5"/>
      <c r="AE24" s="5"/>
    </row>
    <row r="25" spans="1:31">
      <c r="A25" s="5"/>
      <c r="B25" s="16"/>
      <c r="C25" s="24"/>
      <c r="D25" s="24"/>
      <c r="E25" s="24"/>
      <c r="F25" s="24"/>
      <c r="G25" s="31"/>
      <c r="J25" s="16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31"/>
      <c r="AD25" s="5"/>
      <c r="AE25" s="5"/>
    </row>
    <row r="26" spans="1:31">
      <c r="A26" s="5"/>
      <c r="B26" s="16"/>
      <c r="C26" s="24"/>
      <c r="D26" s="24"/>
      <c r="E26" s="24"/>
      <c r="F26" s="24"/>
      <c r="G26" s="31"/>
      <c r="J26" s="16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31"/>
      <c r="AD26" s="5"/>
      <c r="AE26" s="5"/>
    </row>
    <row r="27" spans="1:31">
      <c r="A27" s="5"/>
      <c r="B27" s="16"/>
      <c r="C27" s="24"/>
      <c r="D27" s="24"/>
      <c r="E27" s="24"/>
      <c r="F27" s="24"/>
      <c r="G27" s="31"/>
      <c r="J27" s="16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31"/>
      <c r="AD27" s="5"/>
      <c r="AE27" s="5"/>
    </row>
    <row r="28" spans="1:31">
      <c r="A28" s="5"/>
      <c r="B28" s="16"/>
      <c r="C28" s="24"/>
      <c r="D28" s="24"/>
      <c r="E28" s="24"/>
      <c r="F28" s="24"/>
      <c r="G28" s="31"/>
      <c r="J28" s="16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31"/>
      <c r="AD28" s="5"/>
      <c r="AE28" s="5"/>
    </row>
    <row r="29" spans="1:31">
      <c r="A29" s="5"/>
      <c r="B29" s="16"/>
      <c r="C29" s="24"/>
      <c r="D29" s="24"/>
      <c r="E29" s="24"/>
      <c r="F29" s="24"/>
      <c r="G29" s="31"/>
      <c r="J29" s="16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31"/>
      <c r="AD29" s="5"/>
      <c r="AE29" s="5"/>
    </row>
    <row r="30" spans="1:31">
      <c r="A30" s="5"/>
      <c r="B30" s="16"/>
      <c r="C30" s="24"/>
      <c r="D30" s="24"/>
      <c r="E30" s="24"/>
      <c r="F30" s="24"/>
      <c r="G30" s="31"/>
      <c r="J30" s="16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31"/>
      <c r="AD30" s="5"/>
      <c r="AE30" s="5"/>
    </row>
    <row r="31" spans="1:31">
      <c r="A31" s="5"/>
      <c r="B31" s="16"/>
      <c r="C31" s="24"/>
      <c r="D31" s="24"/>
      <c r="E31" s="24"/>
      <c r="F31" s="24"/>
      <c r="G31" s="31"/>
      <c r="J31" s="16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31"/>
      <c r="AD31" s="5"/>
      <c r="AE31" s="5"/>
    </row>
    <row r="32" spans="1:31">
      <c r="A32" s="5"/>
      <c r="B32" s="16"/>
      <c r="C32" s="24"/>
      <c r="D32" s="24"/>
      <c r="E32" s="24"/>
      <c r="F32" s="24"/>
      <c r="G32" s="31"/>
      <c r="J32" s="16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31"/>
      <c r="AD32" s="5"/>
      <c r="AE32" s="5"/>
    </row>
    <row r="33" spans="1:31">
      <c r="A33" s="5"/>
      <c r="B33" s="16"/>
      <c r="C33" s="24"/>
      <c r="D33" s="24"/>
      <c r="E33" s="24"/>
      <c r="F33" s="24"/>
      <c r="G33" s="31"/>
      <c r="J33" s="16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31"/>
      <c r="AD33" s="5"/>
      <c r="AE33" s="5"/>
    </row>
    <row r="34" spans="1:31">
      <c r="A34" s="5"/>
      <c r="B34" s="16"/>
      <c r="C34" s="24"/>
      <c r="D34" s="24"/>
      <c r="E34" s="24"/>
      <c r="F34" s="24"/>
      <c r="G34" s="31"/>
      <c r="J34" s="16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31"/>
      <c r="AD34" s="5"/>
      <c r="AE34" s="5"/>
    </row>
    <row r="35" spans="1:31">
      <c r="A35" s="5"/>
      <c r="B35" s="16"/>
      <c r="C35" s="24"/>
      <c r="D35" s="24"/>
      <c r="E35" s="24"/>
      <c r="F35" s="24"/>
      <c r="G35" s="31"/>
      <c r="J35" s="16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31"/>
      <c r="AD35" s="5"/>
      <c r="AE35" s="5"/>
    </row>
    <row r="36" spans="1:31" ht="18.75" customHeight="1">
      <c r="A36" s="5"/>
      <c r="B36" s="17"/>
      <c r="C36" s="32"/>
      <c r="D36" s="32"/>
      <c r="E36" s="32"/>
      <c r="F36" s="32"/>
      <c r="G36" s="33"/>
      <c r="J36" s="16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31"/>
      <c r="AD36" s="5"/>
      <c r="AE36" s="5"/>
    </row>
    <row r="37" spans="1:31">
      <c r="A37" s="5"/>
      <c r="B37" s="5"/>
      <c r="C37" s="5"/>
      <c r="D37" s="5"/>
      <c r="E37" s="5"/>
      <c r="F37" s="5"/>
      <c r="G37" s="5"/>
      <c r="J37" s="16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31"/>
      <c r="AD37" s="5"/>
      <c r="AE37" s="5"/>
    </row>
    <row r="38" spans="1:31">
      <c r="J38" s="16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31"/>
      <c r="AD38" s="5"/>
      <c r="AE38" s="5"/>
    </row>
    <row r="39" spans="1:31">
      <c r="J39" s="16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31"/>
      <c r="AD39" s="5"/>
      <c r="AE39" s="5"/>
    </row>
    <row r="40" spans="1:31">
      <c r="J40" s="16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31"/>
      <c r="AD40" s="5"/>
      <c r="AE40" s="5"/>
    </row>
    <row r="41" spans="1:31">
      <c r="J41" s="16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31"/>
      <c r="AD41" s="5"/>
      <c r="AE41" s="5"/>
    </row>
    <row r="42" spans="1:31">
      <c r="C42" s="5"/>
      <c r="D42" s="5"/>
      <c r="E42" s="5"/>
      <c r="F42" s="5"/>
      <c r="G42" s="5"/>
      <c r="J42" s="16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31"/>
      <c r="AD42" s="5"/>
      <c r="AE42" s="5"/>
    </row>
    <row r="43" spans="1:31">
      <c r="C43" s="5"/>
      <c r="D43" s="5"/>
      <c r="E43" s="5"/>
      <c r="F43" s="5"/>
      <c r="G43" s="5"/>
      <c r="J43" s="16"/>
      <c r="K43" s="24"/>
      <c r="L43" s="24"/>
      <c r="M43" s="24"/>
      <c r="N43" s="24"/>
      <c r="O43" s="24"/>
      <c r="P43" s="24"/>
      <c r="Q43" s="24"/>
      <c r="R43" s="24"/>
      <c r="S43" s="24"/>
      <c r="T43" s="41"/>
      <c r="U43" s="41"/>
      <c r="V43" s="41"/>
      <c r="W43" s="41"/>
      <c r="X43" s="41"/>
      <c r="Y43" s="41"/>
      <c r="Z43" s="41"/>
      <c r="AA43" s="41"/>
      <c r="AB43" s="41"/>
      <c r="AC43" s="31"/>
      <c r="AD43" s="5"/>
      <c r="AE43" s="5"/>
    </row>
    <row r="44" spans="1:31">
      <c r="C44" s="5"/>
      <c r="D44" s="5"/>
      <c r="E44" s="5"/>
      <c r="F44" s="5"/>
      <c r="G44" s="5"/>
      <c r="J44" s="16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31"/>
      <c r="AD44" s="24"/>
      <c r="AE44" s="24"/>
    </row>
    <row r="45" spans="1:31">
      <c r="C45" s="5"/>
      <c r="D45" s="5"/>
      <c r="E45" s="5"/>
      <c r="F45" s="5"/>
      <c r="G45" s="5"/>
      <c r="H45" s="42"/>
      <c r="I45" s="42"/>
      <c r="J45" s="16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31"/>
      <c r="AD45" s="24"/>
      <c r="AE45" s="24"/>
    </row>
    <row r="46" spans="1:31">
      <c r="C46" s="5"/>
      <c r="D46" s="5"/>
      <c r="E46" s="5"/>
      <c r="F46" s="5"/>
      <c r="G46" s="5"/>
      <c r="H46" s="42"/>
      <c r="I46" s="42"/>
      <c r="J46" s="16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31"/>
      <c r="AD46" s="24"/>
      <c r="AE46" s="24"/>
    </row>
    <row r="47" spans="1:31">
      <c r="C47" s="5"/>
      <c r="D47" s="5"/>
      <c r="E47" s="5"/>
      <c r="F47" s="5"/>
      <c r="G47" s="5"/>
      <c r="H47" s="42"/>
      <c r="I47" s="42"/>
      <c r="J47" s="16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31"/>
      <c r="AD47" s="24"/>
      <c r="AE47" s="24"/>
    </row>
    <row r="48" spans="1:31">
      <c r="C48" s="5"/>
      <c r="D48" s="5"/>
      <c r="E48" s="5"/>
      <c r="F48" s="5"/>
      <c r="G48" s="5"/>
      <c r="H48" s="42"/>
      <c r="I48" s="42"/>
      <c r="J48" s="16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31"/>
      <c r="AD48" s="24"/>
      <c r="AE48" s="24"/>
    </row>
    <row r="49" spans="3:31">
      <c r="C49" s="5"/>
      <c r="D49" s="5"/>
      <c r="E49" s="5"/>
      <c r="F49" s="5"/>
      <c r="G49" s="5"/>
      <c r="H49" s="42"/>
      <c r="I49" s="42"/>
      <c r="J49" s="16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31"/>
      <c r="AD49" s="24"/>
      <c r="AE49" s="24"/>
    </row>
    <row r="50" spans="3:31">
      <c r="C50" s="5"/>
      <c r="D50" s="5"/>
      <c r="E50" s="5"/>
      <c r="F50" s="5"/>
      <c r="G50" s="5"/>
      <c r="H50" s="42"/>
      <c r="I50" s="42"/>
      <c r="J50" s="16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31"/>
      <c r="AD50" s="24"/>
      <c r="AE50" s="24"/>
    </row>
    <row r="51" spans="3:31">
      <c r="C51" s="5"/>
      <c r="D51" s="5"/>
      <c r="E51" s="5"/>
      <c r="F51" s="5"/>
      <c r="G51" s="5"/>
      <c r="H51" s="42"/>
      <c r="I51" s="42"/>
      <c r="J51" s="16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31"/>
      <c r="AD51" s="24"/>
      <c r="AE51" s="24"/>
    </row>
    <row r="52" spans="3:31">
      <c r="C52" s="5"/>
      <c r="D52" s="5"/>
      <c r="E52" s="5"/>
      <c r="F52" s="5"/>
      <c r="G52" s="5"/>
      <c r="H52" s="42"/>
      <c r="I52" s="42"/>
      <c r="J52" s="16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31"/>
      <c r="AD52" s="24"/>
      <c r="AE52" s="24"/>
    </row>
    <row r="53" spans="3:31">
      <c r="C53" s="5"/>
      <c r="D53" s="5"/>
      <c r="E53" s="5"/>
      <c r="F53" s="5"/>
      <c r="G53" s="5"/>
      <c r="H53" s="42"/>
      <c r="I53" s="42"/>
      <c r="J53" s="16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31"/>
      <c r="AD53" s="24"/>
      <c r="AE53" s="24"/>
    </row>
    <row r="54" spans="3:31">
      <c r="C54" s="5"/>
      <c r="D54" s="5"/>
      <c r="E54" s="5"/>
      <c r="F54" s="5"/>
      <c r="G54" s="5"/>
      <c r="H54" s="42"/>
      <c r="I54" s="42"/>
      <c r="J54" s="16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31"/>
      <c r="AD54" s="24"/>
      <c r="AE54" s="24"/>
    </row>
    <row r="55" spans="3:31">
      <c r="C55" s="5"/>
      <c r="D55" s="5"/>
      <c r="E55" s="5"/>
      <c r="F55" s="5"/>
      <c r="G55" s="5"/>
      <c r="H55" s="42"/>
      <c r="I55" s="42"/>
      <c r="J55" s="16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31"/>
      <c r="AD55" s="24"/>
      <c r="AE55" s="24"/>
    </row>
    <row r="56" spans="3:31">
      <c r="C56" s="5"/>
      <c r="D56" s="5"/>
      <c r="E56" s="5"/>
      <c r="F56" s="5"/>
      <c r="G56" s="5"/>
      <c r="H56" s="42"/>
      <c r="I56" s="42"/>
      <c r="J56" s="16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31"/>
      <c r="AD56" s="24"/>
      <c r="AE56" s="24"/>
    </row>
    <row r="57" spans="3:31">
      <c r="C57" s="5"/>
      <c r="D57" s="5"/>
      <c r="E57" s="5"/>
      <c r="F57" s="5"/>
      <c r="G57" s="5"/>
      <c r="H57" s="42"/>
      <c r="I57" s="42"/>
      <c r="J57" s="16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31"/>
      <c r="AD57" s="24"/>
      <c r="AE57" s="24"/>
    </row>
    <row r="58" spans="3:31">
      <c r="C58" s="5"/>
      <c r="D58" s="5"/>
      <c r="E58" s="5"/>
      <c r="F58" s="5"/>
      <c r="G58" s="5"/>
      <c r="H58" s="42"/>
      <c r="I58" s="42"/>
      <c r="J58" s="16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31"/>
      <c r="AD58" s="24"/>
      <c r="AE58" s="24"/>
    </row>
    <row r="59" spans="3:31">
      <c r="C59" s="5"/>
      <c r="D59" s="5"/>
      <c r="E59" s="5"/>
      <c r="F59" s="5"/>
      <c r="G59" s="5"/>
      <c r="H59" s="42"/>
      <c r="I59" s="42"/>
      <c r="J59" s="16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31"/>
      <c r="AD59" s="24"/>
      <c r="AE59" s="24"/>
    </row>
    <row r="60" spans="3:31">
      <c r="C60" s="5"/>
      <c r="D60" s="5"/>
      <c r="E60" s="5"/>
      <c r="F60" s="5"/>
      <c r="G60" s="5"/>
      <c r="H60" s="42"/>
      <c r="I60" s="42"/>
      <c r="J60" s="16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31"/>
      <c r="AD60" s="24"/>
      <c r="AE60" s="24"/>
    </row>
    <row r="61" spans="3:31">
      <c r="C61" s="5"/>
      <c r="D61" s="5"/>
      <c r="E61" s="5"/>
      <c r="F61" s="5"/>
      <c r="G61" s="5"/>
      <c r="H61" s="42"/>
      <c r="I61" s="42"/>
      <c r="J61" s="16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31"/>
      <c r="AD61" s="24"/>
      <c r="AE61" s="24"/>
    </row>
    <row r="62" spans="3:31">
      <c r="C62" s="5"/>
      <c r="D62" s="5"/>
      <c r="E62" s="5"/>
      <c r="F62" s="5"/>
      <c r="G62" s="5"/>
      <c r="H62" s="42"/>
      <c r="I62" s="42"/>
      <c r="J62" s="16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31"/>
      <c r="AD62" s="24"/>
      <c r="AE62" s="24"/>
    </row>
    <row r="63" spans="3:31">
      <c r="C63" s="5"/>
      <c r="D63" s="5"/>
      <c r="E63" s="5"/>
      <c r="F63" s="5"/>
      <c r="G63" s="5"/>
      <c r="H63" s="42"/>
      <c r="I63" s="42"/>
      <c r="J63" s="16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31"/>
      <c r="AD63" s="24"/>
      <c r="AE63" s="24"/>
    </row>
    <row r="64" spans="3:31">
      <c r="C64" s="5"/>
      <c r="D64" s="5"/>
      <c r="E64" s="5"/>
      <c r="F64" s="5"/>
      <c r="G64" s="5"/>
      <c r="H64" s="42"/>
      <c r="I64" s="42"/>
      <c r="J64" s="16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31"/>
      <c r="AD64" s="24"/>
      <c r="AE64" s="24"/>
    </row>
    <row r="65" spans="3:31">
      <c r="C65" s="5"/>
      <c r="D65" s="5"/>
      <c r="E65" s="5"/>
      <c r="F65" s="5"/>
      <c r="G65" s="5"/>
      <c r="H65" s="42"/>
      <c r="I65" s="42"/>
      <c r="J65" s="16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31"/>
      <c r="AD65" s="24"/>
      <c r="AE65" s="24"/>
    </row>
    <row r="66" spans="3:31">
      <c r="C66" s="5"/>
      <c r="D66" s="5"/>
      <c r="E66" s="5"/>
      <c r="F66" s="5"/>
      <c r="G66" s="5"/>
      <c r="H66" s="42"/>
      <c r="I66" s="42"/>
      <c r="J66" s="16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31"/>
      <c r="AD66" s="24"/>
      <c r="AE66" s="24"/>
    </row>
    <row r="67" spans="3:31">
      <c r="C67" s="5"/>
      <c r="D67" s="5"/>
      <c r="E67" s="5"/>
      <c r="F67" s="5"/>
      <c r="G67" s="5"/>
      <c r="H67" s="42"/>
      <c r="I67" s="42"/>
      <c r="J67" s="16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31"/>
      <c r="AD67" s="24"/>
      <c r="AE67" s="24"/>
    </row>
    <row r="68" spans="3:31">
      <c r="C68" s="5"/>
      <c r="D68" s="5"/>
      <c r="E68" s="5"/>
      <c r="F68" s="5"/>
      <c r="G68" s="5"/>
      <c r="H68" s="42"/>
      <c r="I68" s="42"/>
      <c r="J68" s="16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31"/>
      <c r="AD68" s="24"/>
      <c r="AE68" s="24"/>
    </row>
    <row r="69" spans="3:31">
      <c r="C69" s="5"/>
      <c r="D69" s="5"/>
      <c r="E69" s="5"/>
      <c r="F69" s="5"/>
      <c r="G69" s="5"/>
      <c r="H69" s="42"/>
      <c r="I69" s="42"/>
      <c r="J69" s="16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31"/>
      <c r="AD69" s="24"/>
      <c r="AE69" s="24"/>
    </row>
    <row r="70" spans="3:31">
      <c r="C70" s="5"/>
      <c r="D70" s="5"/>
      <c r="E70" s="5"/>
      <c r="F70" s="5"/>
      <c r="G70" s="5"/>
      <c r="H70" s="42"/>
      <c r="I70" s="42"/>
      <c r="J70" s="16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31"/>
      <c r="AD70" s="24"/>
      <c r="AE70" s="24"/>
    </row>
    <row r="71" spans="3:31">
      <c r="J71" s="16"/>
      <c r="K71" s="24"/>
      <c r="L71" s="24"/>
      <c r="M71" s="24"/>
      <c r="N71" s="24"/>
      <c r="O71" s="24"/>
      <c r="P71" s="24"/>
      <c r="Q71" s="24"/>
      <c r="R71" s="24"/>
      <c r="S71" s="41"/>
      <c r="T71" s="24"/>
      <c r="U71" s="24"/>
      <c r="V71" s="24"/>
      <c r="W71" s="24"/>
      <c r="X71" s="24"/>
      <c r="Y71" s="24"/>
      <c r="Z71" s="24"/>
      <c r="AA71" s="24"/>
      <c r="AB71" s="24"/>
      <c r="AC71" s="31"/>
      <c r="AD71" s="24"/>
      <c r="AE71" s="24"/>
    </row>
    <row r="72" spans="3:31">
      <c r="J72" s="16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31"/>
      <c r="AD72" s="24"/>
      <c r="AE72" s="24"/>
    </row>
    <row r="73" spans="3:31">
      <c r="J73" s="16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31"/>
      <c r="AD73" s="24"/>
      <c r="AE73" s="24"/>
    </row>
    <row r="74" spans="3:31">
      <c r="J74" s="16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31"/>
      <c r="AD74" s="24"/>
      <c r="AE74" s="24"/>
    </row>
    <row r="75" spans="3:31">
      <c r="J75" s="16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31"/>
      <c r="AD75" s="24"/>
      <c r="AE75" s="24"/>
    </row>
    <row r="76" spans="3:31">
      <c r="J76" s="17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3"/>
      <c r="AD76" s="24"/>
      <c r="AE76" s="24"/>
    </row>
    <row r="77" spans="3:31">
      <c r="J77" s="5"/>
      <c r="K77" s="5"/>
      <c r="L77" s="5"/>
      <c r="M77" s="5"/>
      <c r="N77" s="5"/>
      <c r="O77" s="5"/>
      <c r="P77" s="5"/>
      <c r="Q77" s="5"/>
      <c r="R77" s="5"/>
      <c r="S77" s="5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</row>
    <row r="78" spans="3:31">
      <c r="J78" s="5"/>
      <c r="K78" s="5"/>
      <c r="L78" s="5"/>
      <c r="M78" s="5"/>
      <c r="N78" s="5"/>
      <c r="O78" s="5"/>
      <c r="P78" s="5"/>
      <c r="Q78" s="5"/>
      <c r="R78" s="5"/>
      <c r="S78" s="5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</row>
    <row r="79" spans="3:31">
      <c r="J79" s="5"/>
      <c r="K79" s="5"/>
      <c r="L79" s="5"/>
      <c r="M79" s="5"/>
      <c r="N79" s="5"/>
      <c r="O79" s="5"/>
      <c r="P79" s="5"/>
      <c r="Q79" s="5"/>
      <c r="R79" s="5"/>
      <c r="S79" s="5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</row>
    <row r="80" spans="3:31">
      <c r="J80" s="5"/>
      <c r="K80" s="5"/>
      <c r="L80" s="5"/>
      <c r="M80" s="5"/>
      <c r="N80" s="5"/>
      <c r="O80" s="5"/>
      <c r="P80" s="5"/>
      <c r="Q80" s="5"/>
      <c r="R80" s="5"/>
      <c r="S80" s="5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</row>
    <row r="81" spans="10:31">
      <c r="J81" s="5"/>
      <c r="K81" s="5"/>
      <c r="L81" s="5"/>
      <c r="M81" s="5"/>
      <c r="N81" s="5"/>
      <c r="O81" s="5"/>
      <c r="P81" s="5"/>
      <c r="Q81" s="5"/>
      <c r="R81" s="5"/>
      <c r="S81" s="5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</row>
    <row r="82" spans="10:31">
      <c r="J82" s="5"/>
      <c r="K82" s="5"/>
      <c r="L82" s="5"/>
      <c r="M82" s="5"/>
      <c r="N82" s="5"/>
      <c r="O82" s="5"/>
      <c r="P82" s="5"/>
      <c r="Q82" s="5"/>
      <c r="R82" s="5"/>
      <c r="S82" s="5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</row>
    <row r="83" spans="10:31">
      <c r="J83" s="5"/>
      <c r="K83" s="5"/>
      <c r="L83" s="5"/>
      <c r="M83" s="5"/>
      <c r="N83" s="5"/>
      <c r="O83" s="5"/>
      <c r="P83" s="5"/>
      <c r="Q83" s="5"/>
      <c r="R83" s="5"/>
      <c r="S83" s="5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10:31">
      <c r="J84" s="5"/>
      <c r="K84" s="5"/>
      <c r="L84" s="5"/>
      <c r="M84" s="5"/>
      <c r="N84" s="5"/>
      <c r="O84" s="5"/>
      <c r="P84" s="5"/>
      <c r="Q84" s="5"/>
      <c r="R84" s="5"/>
      <c r="S84" s="5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</row>
  </sheetData>
  <sheetProtection password="E0BD" sheet="1" objects="1" scenarios="1"/>
  <mergeCells count="4">
    <mergeCell ref="Q11:R11"/>
    <mergeCell ref="J4:K4"/>
    <mergeCell ref="J5:K5"/>
    <mergeCell ref="J6:K6"/>
  </mergeCells>
  <conditionalFormatting sqref="L4:P5">
    <cfRule type="cellIs" dxfId="0" priority="2" operator="greaterThan">
      <formula>0.499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invullen</vt:lpstr>
      <vt:lpstr>Grafiek scores</vt:lpstr>
      <vt:lpstr>verwerkblad kleur</vt:lpstr>
      <vt:lpstr>Afbeeldingen van de %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FransMuijzers</dc:creator>
  <cp:lastModifiedBy>FransMuijzers</cp:lastModifiedBy>
  <cp:lastPrinted>2016-12-08T16:45:12Z</cp:lastPrinted>
  <dcterms:created xsi:type="dcterms:W3CDTF">2015-06-23T15:39:44Z</dcterms:created>
  <dcterms:modified xsi:type="dcterms:W3CDTF">2018-11-13T14:51:28Z</dcterms:modified>
</cp:coreProperties>
</file>